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9270" activeTab="0"/>
  </bookViews>
  <sheets>
    <sheet name="Proper Format" sheetId="1" r:id="rId1"/>
    <sheet name="Bad Format Examples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<sst xmlns="http://schemas.openxmlformats.org/spreadsheetml/2006/main" count="712" uniqueCount="474">
  <si>
    <t>Employer</t>
  </si>
  <si>
    <t>Occupation</t>
  </si>
  <si>
    <t>Title</t>
  </si>
  <si>
    <t>Azuz</t>
  </si>
  <si>
    <t>Geoffrey</t>
  </si>
  <si>
    <t>Brackett</t>
  </si>
  <si>
    <t>Ann</t>
  </si>
  <si>
    <t>Marie</t>
  </si>
  <si>
    <t>Chandler</t>
  </si>
  <si>
    <t>Pamela</t>
  </si>
  <si>
    <t>Joy</t>
  </si>
  <si>
    <t>Cherry</t>
  </si>
  <si>
    <t>Debra</t>
  </si>
  <si>
    <t>Kay</t>
  </si>
  <si>
    <t>Hartman</t>
  </si>
  <si>
    <t>David</t>
  </si>
  <si>
    <t>A</t>
  </si>
  <si>
    <t>Hoffman</t>
  </si>
  <si>
    <t>Joyce</t>
  </si>
  <si>
    <t>Hvinden</t>
  </si>
  <si>
    <t>Shonda</t>
  </si>
  <si>
    <t>Lynne</t>
  </si>
  <si>
    <t>Maki</t>
  </si>
  <si>
    <t>Kimberly</t>
  </si>
  <si>
    <t>Marshall</t>
  </si>
  <si>
    <t>Hunter</t>
  </si>
  <si>
    <t>Gustafson</t>
  </si>
  <si>
    <t>Newton</t>
  </si>
  <si>
    <t>Daniel</t>
  </si>
  <si>
    <t>Michael</t>
  </si>
  <si>
    <t>Olson</t>
  </si>
  <si>
    <t>Christopher</t>
  </si>
  <si>
    <t>John</t>
  </si>
  <si>
    <t>Schifsky</t>
  </si>
  <si>
    <t>Kathleen</t>
  </si>
  <si>
    <t>Jeanne</t>
  </si>
  <si>
    <t>Schriner</t>
  </si>
  <si>
    <t>Andrew</t>
  </si>
  <si>
    <t>R</t>
  </si>
  <si>
    <t>Stiyer</t>
  </si>
  <si>
    <t>Darrel</t>
  </si>
  <si>
    <t>L</t>
  </si>
  <si>
    <t>Welch</t>
  </si>
  <si>
    <t>Jr</t>
  </si>
  <si>
    <t>Sr</t>
  </si>
  <si>
    <t>Mr</t>
  </si>
  <si>
    <t>Ms</t>
  </si>
  <si>
    <t>Dr</t>
  </si>
  <si>
    <t>Geof</t>
  </si>
  <si>
    <t>Pam</t>
  </si>
  <si>
    <t>Dave</t>
  </si>
  <si>
    <t>Scooter</t>
  </si>
  <si>
    <t>Andrea</t>
  </si>
  <si>
    <t>filler</t>
  </si>
  <si>
    <t>998-555-1213</t>
  </si>
  <si>
    <t>x102</t>
  </si>
  <si>
    <t>997-555-1221</t>
  </si>
  <si>
    <t>x310</t>
  </si>
  <si>
    <t>996-555-1212</t>
  </si>
  <si>
    <t>996-555-1213</t>
  </si>
  <si>
    <t>996-555-1223</t>
  </si>
  <si>
    <t>996-555-1224</t>
  </si>
  <si>
    <t>995-555-1212</t>
  </si>
  <si>
    <t>995-555-1220</t>
  </si>
  <si>
    <t>995-555-1221</t>
  </si>
  <si>
    <t>995-555-1224</t>
  </si>
  <si>
    <t>x401</t>
  </si>
  <si>
    <t>x402</t>
  </si>
  <si>
    <t>x412</t>
  </si>
  <si>
    <t>x413</t>
  </si>
  <si>
    <t>x501</t>
  </si>
  <si>
    <t>x509</t>
  </si>
  <si>
    <t>x510</t>
  </si>
  <si>
    <t>x513</t>
  </si>
  <si>
    <t>994-555-1217</t>
  </si>
  <si>
    <t>994-555-1218</t>
  </si>
  <si>
    <t>994-555-1219</t>
  </si>
  <si>
    <t>994-555-1222</t>
  </si>
  <si>
    <t>994-555-1223</t>
  </si>
  <si>
    <t>994-555-1224</t>
  </si>
  <si>
    <t>994-555-1225</t>
  </si>
  <si>
    <t>994-555-1226</t>
  </si>
  <si>
    <t>daytime only</t>
  </si>
  <si>
    <t>call before 8pm</t>
  </si>
  <si>
    <t>don't call after 8pm</t>
  </si>
  <si>
    <t>x607</t>
  </si>
  <si>
    <t>x608</t>
  </si>
  <si>
    <t>x611</t>
  </si>
  <si>
    <t>x612</t>
  </si>
  <si>
    <t>993-555-1212</t>
  </si>
  <si>
    <t>993-555-1213</t>
  </si>
  <si>
    <t>993-555-1214</t>
  </si>
  <si>
    <t>993-555-1215</t>
  </si>
  <si>
    <t>up to 50 character notes here</t>
  </si>
  <si>
    <t>1/1/xxxx</t>
  </si>
  <si>
    <t>secondEmail1@domain.com</t>
  </si>
  <si>
    <t>primaryEmail1@domain.com</t>
  </si>
  <si>
    <t>email note if applicable</t>
  </si>
  <si>
    <t>3M</t>
  </si>
  <si>
    <t>GMC</t>
  </si>
  <si>
    <t>General Mills</t>
  </si>
  <si>
    <t>technician</t>
  </si>
  <si>
    <t>accountant</t>
  </si>
  <si>
    <t>retired</t>
  </si>
  <si>
    <t>self</t>
  </si>
  <si>
    <t>carpenter</t>
  </si>
  <si>
    <t>account exec</t>
  </si>
  <si>
    <t>long text and comments entered here</t>
  </si>
  <si>
    <t>Gender</t>
  </si>
  <si>
    <t>M</t>
  </si>
  <si>
    <t>F</t>
  </si>
  <si>
    <t>11026 Xylon Ave N</t>
  </si>
  <si>
    <t>1111 Elway St</t>
  </si>
  <si>
    <t>11740 Texas Ave N</t>
  </si>
  <si>
    <t>12124 Kentucky Cir N</t>
  </si>
  <si>
    <t>14625 Damask Ave W</t>
  </si>
  <si>
    <t>14979 Echo Way</t>
  </si>
  <si>
    <t>2225 Lilac Ln</t>
  </si>
  <si>
    <t>2415 97th Ave N</t>
  </si>
  <si>
    <t>4064 Wyndham Hill Dr</t>
  </si>
  <si>
    <t>Apt 209</t>
  </si>
  <si>
    <t>City</t>
  </si>
  <si>
    <t>Champlin</t>
  </si>
  <si>
    <t>St Paul</t>
  </si>
  <si>
    <t>Rosemount</t>
  </si>
  <si>
    <t>Apple Valley</t>
  </si>
  <si>
    <t>White Bear Lake</t>
  </si>
  <si>
    <t>Brooklyn Park</t>
  </si>
  <si>
    <t>Minnetonka</t>
  </si>
  <si>
    <t>Eagan</t>
  </si>
  <si>
    <t>MN</t>
  </si>
  <si>
    <t>55437-1212</t>
  </si>
  <si>
    <t>55124-5555</t>
  </si>
  <si>
    <t>US</t>
  </si>
  <si>
    <t>Lastname</t>
  </si>
  <si>
    <t>Middlename</t>
  </si>
  <si>
    <t>Suffix</t>
  </si>
  <si>
    <t>Nickname</t>
  </si>
  <si>
    <t>Spouse Name</t>
  </si>
  <si>
    <t>Filler</t>
  </si>
  <si>
    <t>Altphone</t>
  </si>
  <si>
    <t>Altphoneext</t>
  </si>
  <si>
    <t>Altphone2</t>
  </si>
  <si>
    <t>Altphone2Ext</t>
  </si>
  <si>
    <t>Busfaxphone</t>
  </si>
  <si>
    <t>Busfaxphoneext</t>
  </si>
  <si>
    <t>Busphone</t>
  </si>
  <si>
    <t>Busphoneext</t>
  </si>
  <si>
    <t>Busphone2</t>
  </si>
  <si>
    <t>Busphoneext2</t>
  </si>
  <si>
    <t>Cellphone</t>
  </si>
  <si>
    <t>Cellphoneext</t>
  </si>
  <si>
    <t>Faxphone</t>
  </si>
  <si>
    <t>Faxphoneext</t>
  </si>
  <si>
    <t>Homephone</t>
  </si>
  <si>
    <t>Homephoneext</t>
  </si>
  <si>
    <t>Altemail</t>
  </si>
  <si>
    <t>Birthdate</t>
  </si>
  <si>
    <t>Email</t>
  </si>
  <si>
    <t>Emailnote</t>
  </si>
  <si>
    <t>Employeeid</t>
  </si>
  <si>
    <t>Lognote</t>
  </si>
  <si>
    <t>Street</t>
  </si>
  <si>
    <t>Street2</t>
  </si>
  <si>
    <t>Street3</t>
  </si>
  <si>
    <t>State</t>
  </si>
  <si>
    <t>Zip</t>
  </si>
  <si>
    <t>Zip4</t>
  </si>
  <si>
    <t>Country</t>
  </si>
  <si>
    <t>Mailcity</t>
  </si>
  <si>
    <t>Mailstate</t>
  </si>
  <si>
    <t>Mailstreet</t>
  </si>
  <si>
    <t>Mailstreet2</t>
  </si>
  <si>
    <t>Mailzipcode</t>
  </si>
  <si>
    <t>Mail Country</t>
  </si>
  <si>
    <t>PO Box 136</t>
  </si>
  <si>
    <t>PO Box 137</t>
  </si>
  <si>
    <t>PO Box 138</t>
  </si>
  <si>
    <t>PO Box 139</t>
  </si>
  <si>
    <t>MailStreet3</t>
  </si>
  <si>
    <t>Anywhere</t>
  </si>
  <si>
    <t>ZZ</t>
  </si>
  <si>
    <t>xxxxx-xxxx</t>
  </si>
  <si>
    <t>Name Columns</t>
  </si>
  <si>
    <t>Phone Columns</t>
  </si>
  <si>
    <t>Address Columns</t>
  </si>
  <si>
    <t>Other Donor Columns</t>
  </si>
  <si>
    <t>Bill &amp; Melinda Gates Foundation</t>
  </si>
  <si>
    <t>Environmental Protection Agency</t>
  </si>
  <si>
    <t>St. Swithin</t>
  </si>
  <si>
    <t>Corporation for National And Community Service</t>
  </si>
  <si>
    <t>Corpus Christi Roman Catholic Church</t>
  </si>
  <si>
    <t>David And Lucile Packard Foundation</t>
  </si>
  <si>
    <t>Hispanic Catholic Church</t>
  </si>
  <si>
    <t>Holy Cross United American Catholic Church</t>
  </si>
  <si>
    <t>John D. And Catherine T. Macarthur Foundation</t>
  </si>
  <si>
    <t>National Endowment for The Humanities</t>
  </si>
  <si>
    <t>Robert Bosch Foundation</t>
  </si>
  <si>
    <t>St Michael The Archangel Old Holy Catholic Church</t>
  </si>
  <si>
    <t>St. Michael The Archangel</t>
  </si>
  <si>
    <t>St. Richard Parish</t>
  </si>
  <si>
    <t>The California Endowment</t>
  </si>
  <si>
    <t>9 Westkaemper Apts Csb</t>
  </si>
  <si>
    <t>St Joseph</t>
  </si>
  <si>
    <t>8954 Aerie Lake Rd</t>
  </si>
  <si>
    <t>Alborn</t>
  </si>
  <si>
    <t>943 Ranae Ln</t>
  </si>
  <si>
    <t>Apt  6</t>
  </si>
  <si>
    <t>St Cloud</t>
  </si>
  <si>
    <t>910 Rae Dr</t>
  </si>
  <si>
    <t>Apt 3</t>
  </si>
  <si>
    <t>Richfield</t>
  </si>
  <si>
    <t>3803 Ballantrae Rd</t>
  </si>
  <si>
    <t>Unit 6</t>
  </si>
  <si>
    <t>10187 Phaeton Dr</t>
  </si>
  <si>
    <t>Eden Prairie</t>
  </si>
  <si>
    <t>112108 Haering Cir</t>
  </si>
  <si>
    <t>Chaska</t>
  </si>
  <si>
    <t>9228 Kaeding Ave NE</t>
  </si>
  <si>
    <t>Otsego</t>
  </si>
  <si>
    <t>55362-4531</t>
  </si>
  <si>
    <t>3811 Ballantrae Rd</t>
  </si>
  <si>
    <t>Apt 2</t>
  </si>
  <si>
    <t>17676 Ballantrae Cir</t>
  </si>
  <si>
    <t>12777 Aetna Ave NE</t>
  </si>
  <si>
    <t>Monticello</t>
  </si>
  <si>
    <t>3539 Rae Ln</t>
  </si>
  <si>
    <t>Woodbury</t>
  </si>
  <si>
    <t>Firstname/Organization name</t>
  </si>
  <si>
    <t>PO Box 140</t>
  </si>
  <si>
    <t>999-555-1229</t>
  </si>
  <si>
    <t>999-555-1241</t>
  </si>
  <si>
    <t>x218</t>
  </si>
  <si>
    <t>x230</t>
  </si>
  <si>
    <t>994-555-1229</t>
  </si>
  <si>
    <t>994-555-1230</t>
  </si>
  <si>
    <t>994-555-1232</t>
  </si>
  <si>
    <t>996-555-1233</t>
  </si>
  <si>
    <t>x422</t>
  </si>
  <si>
    <t>994-555-1233</t>
  </si>
  <si>
    <t>996-555-1234</t>
  </si>
  <si>
    <t>x423</t>
  </si>
  <si>
    <t>994-555-1235</t>
  </si>
  <si>
    <t>994-555-1236</t>
  </si>
  <si>
    <t>994-555-1239</t>
  </si>
  <si>
    <t>994-555-1240</t>
  </si>
  <si>
    <t>996-555-1241</t>
  </si>
  <si>
    <t>x430</t>
  </si>
  <si>
    <t>994-555-1241</t>
  </si>
  <si>
    <t>x618</t>
  </si>
  <si>
    <t>x619</t>
  </si>
  <si>
    <t>993-555-1230</t>
  </si>
  <si>
    <t>993-555-1231</t>
  </si>
  <si>
    <t>993-555-1232</t>
  </si>
  <si>
    <t>993-555-1233</t>
  </si>
  <si>
    <t>993-555-1234</t>
  </si>
  <si>
    <t>x624</t>
  </si>
  <si>
    <t>993-555-1235</t>
  </si>
  <si>
    <t>x625</t>
  </si>
  <si>
    <t>993-555-1236</t>
  </si>
  <si>
    <t>x628</t>
  </si>
  <si>
    <t>x629</t>
  </si>
  <si>
    <t>993-555-1240</t>
  </si>
  <si>
    <t>x630</t>
  </si>
  <si>
    <t>993-555-1241</t>
  </si>
  <si>
    <t>Category 1</t>
  </si>
  <si>
    <t>Category 5</t>
  </si>
  <si>
    <t>Prospect</t>
  </si>
  <si>
    <t>Preferred Contact Method</t>
  </si>
  <si>
    <t>Phone</t>
  </si>
  <si>
    <t>USPS</t>
  </si>
  <si>
    <t>Volunteer</t>
  </si>
  <si>
    <t>Stuff envelopes</t>
  </si>
  <si>
    <t>Assist with event planning</t>
  </si>
  <si>
    <t>Help with newsletter</t>
  </si>
  <si>
    <t>Plan athletic activies</t>
  </si>
  <si>
    <t>Membership</t>
  </si>
  <si>
    <t>Gold</t>
  </si>
  <si>
    <t>Silver</t>
  </si>
  <si>
    <t>Bronze</t>
  </si>
  <si>
    <r>
      <t xml:space="preserve">Category </t>
    </r>
    <r>
      <rPr>
        <b/>
        <i/>
        <sz val="12"/>
        <color indexed="8"/>
        <rFont val="Calibri"/>
        <family val="2"/>
      </rPr>
      <t>n</t>
    </r>
  </si>
  <si>
    <t>Categories (as many as you need. Columns can be named anything you choose)</t>
  </si>
  <si>
    <t>Name</t>
  </si>
  <si>
    <t>Address</t>
  </si>
  <si>
    <t>Last Name</t>
  </si>
  <si>
    <t>First Name</t>
  </si>
  <si>
    <t>MI</t>
  </si>
  <si>
    <t>Address Line 2</t>
  </si>
  <si>
    <t>Zip Code</t>
  </si>
  <si>
    <t>Home Phone</t>
  </si>
  <si>
    <t>Dr.</t>
  </si>
  <si>
    <t>Barnes</t>
  </si>
  <si>
    <t>Chad</t>
  </si>
  <si>
    <t>412 2nd St E</t>
  </si>
  <si>
    <t>Redwood Falls</t>
  </si>
  <si>
    <t>507-637-8272</t>
  </si>
  <si>
    <t>Christensen</t>
  </si>
  <si>
    <t>Jesse</t>
  </si>
  <si>
    <t>Lee</t>
  </si>
  <si>
    <t>1104 County Rd D W</t>
  </si>
  <si>
    <t>Apt 120</t>
  </si>
  <si>
    <t>New Brighton</t>
  </si>
  <si>
    <t>612-636-8872</t>
  </si>
  <si>
    <t>Cochrane-Helebrant</t>
  </si>
  <si>
    <t>Barbara</t>
  </si>
  <si>
    <t>Joan</t>
  </si>
  <si>
    <t>2324 Silver Ln NE</t>
  </si>
  <si>
    <t>Apt 105</t>
  </si>
  <si>
    <t>651-639-8872</t>
  </si>
  <si>
    <t>English</t>
  </si>
  <si>
    <t>Patrick</t>
  </si>
  <si>
    <t>B</t>
  </si>
  <si>
    <t>203 Lincoln Ave</t>
  </si>
  <si>
    <t>Mentor</t>
  </si>
  <si>
    <t>218-637-8172</t>
  </si>
  <si>
    <t>Helebrant</t>
  </si>
  <si>
    <t>Todd</t>
  </si>
  <si>
    <t>Ide</t>
  </si>
  <si>
    <t>Donald</t>
  </si>
  <si>
    <t>Eugene</t>
  </si>
  <si>
    <t>310 New Brighton Rd</t>
  </si>
  <si>
    <t>651-631-8172</t>
  </si>
  <si>
    <t>Keller</t>
  </si>
  <si>
    <t>Linda</t>
  </si>
  <si>
    <t>1524 Highway 96 W</t>
  </si>
  <si>
    <t>Arden Hills</t>
  </si>
  <si>
    <t>651-633-8272</t>
  </si>
  <si>
    <t>Lease</t>
  </si>
  <si>
    <t>Angela</t>
  </si>
  <si>
    <t>Jean</t>
  </si>
  <si>
    <t>515 3rd St NE</t>
  </si>
  <si>
    <t>Little Falls</t>
  </si>
  <si>
    <t>320-632-8272</t>
  </si>
  <si>
    <t>Leight</t>
  </si>
  <si>
    <t>Gerald</t>
  </si>
  <si>
    <t>Stanley</t>
  </si>
  <si>
    <t>2199 Long Lake Rd</t>
  </si>
  <si>
    <t>651-636-8172</t>
  </si>
  <si>
    <t>Mellon</t>
  </si>
  <si>
    <t>Elizabeth</t>
  </si>
  <si>
    <t>108 Windsor Ln</t>
  </si>
  <si>
    <t>651-633-8672</t>
  </si>
  <si>
    <t>Menth</t>
  </si>
  <si>
    <t>12798 Rushmoor Blvd</t>
  </si>
  <si>
    <t>Crosslake</t>
  </si>
  <si>
    <t>651-631-8272</t>
  </si>
  <si>
    <t>Nitz</t>
  </si>
  <si>
    <t>Tara</t>
  </si>
  <si>
    <t>3109 Girard Ave S</t>
  </si>
  <si>
    <t>Apt 1</t>
  </si>
  <si>
    <t>Minneapolis</t>
  </si>
  <si>
    <t>612-636-8272</t>
  </si>
  <si>
    <t>Ourada</t>
  </si>
  <si>
    <t>623 Middle St W</t>
  </si>
  <si>
    <t>507-637-8772</t>
  </si>
  <si>
    <t>Schmidt</t>
  </si>
  <si>
    <t>Charles</t>
  </si>
  <si>
    <t>107 Flynn St E</t>
  </si>
  <si>
    <t>507-637-8672</t>
  </si>
  <si>
    <t>Stumpf</t>
  </si>
  <si>
    <t>Jane</t>
  </si>
  <si>
    <t>11635 Hillton Rd</t>
  </si>
  <si>
    <t>320-632-8372</t>
  </si>
  <si>
    <t>Tierney</t>
  </si>
  <si>
    <t>Leo</t>
  </si>
  <si>
    <t>1149 Sextant Ave W</t>
  </si>
  <si>
    <t>Roseville</t>
  </si>
  <si>
    <t>651-638-8372</t>
  </si>
  <si>
    <t>Walhof</t>
  </si>
  <si>
    <t>Marilyn</t>
  </si>
  <si>
    <t>Sonja</t>
  </si>
  <si>
    <t>1122 Chelsea Ct</t>
  </si>
  <si>
    <t>651-636-8272</t>
  </si>
  <si>
    <t>Zimmerman</t>
  </si>
  <si>
    <t>Laurine</t>
  </si>
  <si>
    <t>Emma Jean</t>
  </si>
  <si>
    <t>16772 Highway 27</t>
  </si>
  <si>
    <t>320-632-8072</t>
  </si>
  <si>
    <t>concat the name</t>
  </si>
  <si>
    <t>concat address</t>
  </si>
  <si>
    <t>412 2nd St E  
Redwood Falls, MN  56283</t>
  </si>
  <si>
    <t>1104 County Rd D W 
Apt 120 
New Brighton, MN  55112</t>
  </si>
  <si>
    <t>2324 Silver Ln NE 
Apt 105 
New Brighton, MN  55112</t>
  </si>
  <si>
    <t>rand phone</t>
  </si>
  <si>
    <t>(325) 351-7334</t>
  </si>
  <si>
    <t>(665) 048-4818</t>
  </si>
  <si>
    <t>(875) 733-5531</t>
  </si>
  <si>
    <t>(341) 385-4484</t>
  </si>
  <si>
    <t>(219) 930-4347</t>
  </si>
  <si>
    <t>(234) 572-2670</t>
  </si>
  <si>
    <t>(556) 222-3770</t>
  </si>
  <si>
    <t>(594) 648-5349</t>
  </si>
  <si>
    <t>(314) 172-2519</t>
  </si>
  <si>
    <t>(264) 304-9056</t>
  </si>
  <si>
    <t>(673) 075-3495</t>
  </si>
  <si>
    <t>(696) 801-5222</t>
  </si>
  <si>
    <t>(763) 616-1388</t>
  </si>
  <si>
    <t>(314) 221-8807</t>
  </si>
  <si>
    <t>(753) 358-2940</t>
  </si>
  <si>
    <t>(359) 832-3004</t>
  </si>
  <si>
    <t>(125) 460-2099</t>
  </si>
  <si>
    <t>(173) 786-2379</t>
  </si>
  <si>
    <t>(146) 703-5361</t>
  </si>
  <si>
    <t>(656) 273-1172</t>
  </si>
  <si>
    <t>(398) 105-1499</t>
  </si>
  <si>
    <t>(120) 499-3743</t>
  </si>
  <si>
    <t>(220) 044-6224</t>
  </si>
  <si>
    <t>(590) 057-9027</t>
  </si>
  <si>
    <t>(228) 534-8070</t>
  </si>
  <si>
    <t>(249) 059-3828</t>
  </si>
  <si>
    <t>(636) 406-3175</t>
  </si>
  <si>
    <t>(310) 708-1490</t>
  </si>
  <si>
    <t>(444) 666-9297</t>
  </si>
  <si>
    <t>(908) 186-4254</t>
  </si>
  <si>
    <t>(868) 748-8393</t>
  </si>
  <si>
    <t>(591) 067-4224</t>
  </si>
  <si>
    <t>(964) 151-3840</t>
  </si>
  <si>
    <t>(663) 296-7704</t>
  </si>
  <si>
    <t>(431) 165-0416</t>
  </si>
  <si>
    <t>(583) 898-7819</t>
  </si>
  <si>
    <t>(403) 237-7986</t>
  </si>
  <si>
    <t>(360) 698-2534</t>
  </si>
  <si>
    <t>(817) 360-8832</t>
  </si>
  <si>
    <t>(880) 662-5676</t>
  </si>
  <si>
    <t>(808) 322-5283</t>
  </si>
  <si>
    <t>(880) 516-5887</t>
  </si>
  <si>
    <t>(730) 557-2791</t>
  </si>
  <si>
    <t>(600) 897-0857</t>
  </si>
  <si>
    <t>(137) 312-0374</t>
  </si>
  <si>
    <t>(981) 174-3015</t>
  </si>
  <si>
    <t>(124) 620-0270</t>
  </si>
  <si>
    <t>(427) 600-9288</t>
  </si>
  <si>
    <t>(767) 957-6300</t>
  </si>
  <si>
    <t>(286) 524-4389</t>
  </si>
  <si>
    <t>(643) 911-7325</t>
  </si>
  <si>
    <t>(393) 988-2873</t>
  </si>
  <si>
    <t>(293) 878-0391</t>
  </si>
  <si>
    <t>(152) 808-7668</t>
  </si>
  <si>
    <t>(O)</t>
  </si>
  <si>
    <t>(F)</t>
  </si>
  <si>
    <t>(C)</t>
  </si>
  <si>
    <t>(325) 351-7334(O), (665) 048-4818(F),(875) 733-5531</t>
  </si>
  <si>
    <t>(341) 385-4484(F), (219) 930-4347(O),(234) 572-2670</t>
  </si>
  <si>
    <t>(556) 222-3770(O), (594) 648-5349(O),(314) 172-2519</t>
  </si>
  <si>
    <t>(264) 304-9056(O), (673) 075-3495(O),(696) 801-5222</t>
  </si>
  <si>
    <t>(763) 616-1388(F), (314) 221-8807(O),(753) 358-2940</t>
  </si>
  <si>
    <t>(359) 832-3004(F), (125) 460-2099(F),(173) 786-2379</t>
  </si>
  <si>
    <t>(146) 703-5361(O), (656) 273-1172(C),(398) 105-1499</t>
  </si>
  <si>
    <t>(120) 499-3743(O), (220) 044-6224(C),(590) 057-9027</t>
  </si>
  <si>
    <t>(310) 708-1490(O), (444) 666-9297(C),(908) 186-4254</t>
  </si>
  <si>
    <t>(868) 748-8393(C), (591) 067-4224(C),(964) 151-3840</t>
  </si>
  <si>
    <t>(663) 296-7704(O), (431) 165-0416(C),(583) 898-7819</t>
  </si>
  <si>
    <t>(403) 237-7986(C), (360) 698-2534(C),(817) 360-8832</t>
  </si>
  <si>
    <t>(880) 662-5676(C), (808) 322-5283(F),(880) 516-5887</t>
  </si>
  <si>
    <t>(730) 557-2791(C), (600) 897-0857(F),(137) 312-0374</t>
  </si>
  <si>
    <t>(981) 174-3015(F), (124) 620-0270(C),(427) 600-9288</t>
  </si>
  <si>
    <t>(393) 988-2873(O), (293) 878-0391(C),(152) 808-7668</t>
  </si>
  <si>
    <t>(228) 534-8070(O), (249) 059-3828(cell)</t>
  </si>
  <si>
    <t>(286) 524-4389(O),(643) 911-7325</t>
  </si>
  <si>
    <t>Examples of Badly Formatted Data</t>
  </si>
  <si>
    <t>Address (example bad format #1)</t>
  </si>
  <si>
    <t>Address (example bad format #2)</t>
  </si>
  <si>
    <t>DonorID</t>
  </si>
  <si>
    <t>Any Other Columns of Data You Would Like Imported…</t>
  </si>
  <si>
    <t>AnyData1</t>
  </si>
  <si>
    <t>AnyData2</t>
  </si>
  <si>
    <t>AnyData3</t>
  </si>
  <si>
    <t>AnyDataX</t>
  </si>
  <si>
    <t>(515)-555-1212</t>
  </si>
  <si>
    <t>jennifer.adams.com</t>
  </si>
  <si>
    <t>(993)-555-1216</t>
  </si>
  <si>
    <t>(993)-555-1217</t>
  </si>
  <si>
    <t>(993)-555-1218</t>
  </si>
  <si>
    <t>(993)-555-1219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</si>
</sst>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9"/>
      <name val="Calibri"/>
      <family val="2"/>
    </font>
    <font>
      <b/>
      <sz val="24"/>
      <color indexed="10"/>
      <name val="Calibri"/>
      <family val="0"/>
    </font>
    <font>
      <sz val="14"/>
      <color indexed="10"/>
      <name val="Calibri"/>
      <family val="0"/>
    </font>
    <font>
      <b/>
      <sz val="11"/>
      <color indexed="10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26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6" fillId="16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Fill="1" applyBorder="1" applyAlignment="1">
      <alignment/>
    </xf>
    <xf numFmtId="0" fontId="46" fillId="19" borderId="0" xfId="0" applyFont="1" applyFill="1" applyAlignment="1">
      <alignment horizontal="center"/>
    </xf>
    <xf numFmtId="0" fontId="0" fillId="33" borderId="10" xfId="0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64" fontId="44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46" fillId="16" borderId="0" xfId="0" applyFont="1" applyFill="1" applyAlignment="1">
      <alignment horizontal="center"/>
    </xf>
    <xf numFmtId="0" fontId="46" fillId="2" borderId="0" xfId="0" applyFont="1" applyFill="1" applyAlignment="1">
      <alignment horizontal="center"/>
    </xf>
    <xf numFmtId="0" fontId="48" fillId="34" borderId="0" xfId="0" applyFont="1" applyFill="1" applyAlignment="1">
      <alignment horizontal="center"/>
    </xf>
    <xf numFmtId="0" fontId="46" fillId="19" borderId="0" xfId="0" applyFont="1" applyFill="1" applyAlignment="1">
      <alignment horizontal="center"/>
    </xf>
    <xf numFmtId="0" fontId="46" fillId="12" borderId="0" xfId="0" applyFont="1" applyFill="1" applyAlignment="1">
      <alignment horizontal="center"/>
    </xf>
    <xf numFmtId="0" fontId="49" fillId="35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54</xdr:col>
      <xdr:colOff>142875</xdr:colOff>
      <xdr:row>2</xdr:row>
      <xdr:rowOff>95250</xdr:rowOff>
    </xdr:from>
    <xdr:to>
      <xdr:col>54</xdr:col>
      <xdr:colOff>1019175</xdr:colOff>
      <xdr:row>16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9520475" y="590550"/>
          <a:ext cx="876300" cy="2676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Used for linking to external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data sources where you want to add data later and have a linking ID reference stored within the Trail Blazer.</a:t>
          </a:r>
        </a:p>
      </xdr:txBody>
    </xdr:sp>
    <xdr:clientData/>
  </xdr:twoCellAnchor>
  <xdr:twoCellAnchor>
    <xdr:from>
      <xdr:col>2</xdr:col>
      <xdr:colOff>142875</xdr:colOff>
      <xdr:row>27</xdr:row>
      <xdr:rowOff>28575</xdr:rowOff>
    </xdr:from>
    <xdr:to>
      <xdr:col>6</xdr:col>
      <xdr:colOff>685800</xdr:colOff>
      <xdr:row>33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43025" y="5286375"/>
          <a:ext cx="5657850" cy="1200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All columns are optional and all data within the column is optional.</a:t>
          </a:r>
          <a:r>
            <a:rPr lang="en-US" cap="none" sz="2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may submit a file containg only email addresses if that is what you have.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28575</xdr:rowOff>
    </xdr:from>
    <xdr:to>
      <xdr:col>0</xdr:col>
      <xdr:colOff>3333750</xdr:colOff>
      <xdr:row>30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33350" y="5219700"/>
          <a:ext cx="3200400" cy="18573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With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the full name in a single column the software is unable to determine what the name parts are.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You can see  sometimes the last name is first.  Some names have  just two parts and other names have five parts. 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Looking at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Laurine Emma Jean Zimmerman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,  Is Emma the middle name?  Part of the first name? Is Jean a middle name? Part of the last name?</a:t>
          </a:r>
        </a:p>
      </xdr:txBody>
    </xdr:sp>
    <xdr:clientData/>
  </xdr:twoCellAnchor>
  <xdr:twoCellAnchor>
    <xdr:from>
      <xdr:col>1</xdr:col>
      <xdr:colOff>104775</xdr:colOff>
      <xdr:row>21</xdr:row>
      <xdr:rowOff>28575</xdr:rowOff>
    </xdr:from>
    <xdr:to>
      <xdr:col>1</xdr:col>
      <xdr:colOff>2933700</xdr:colOff>
      <xdr:row>25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829050" y="5219700"/>
          <a:ext cx="2828925" cy="8477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It's difficult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to determine what is a street and what is an apartment.  If the city has two words, it's difficult to know if the first word is part of the street address or the city name.</a:t>
          </a:r>
        </a:p>
      </xdr:txBody>
    </xdr:sp>
    <xdr:clientData/>
  </xdr:twoCellAnchor>
  <xdr:twoCellAnchor>
    <xdr:from>
      <xdr:col>2</xdr:col>
      <xdr:colOff>104775</xdr:colOff>
      <xdr:row>7</xdr:row>
      <xdr:rowOff>0</xdr:rowOff>
    </xdr:from>
    <xdr:to>
      <xdr:col>2</xdr:col>
      <xdr:colOff>2609850</xdr:colOff>
      <xdr:row>14</xdr:row>
      <xdr:rowOff>171450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7048500" y="2524125"/>
          <a:ext cx="2505075" cy="15049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This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format will create blank records during an import.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A CSV file will interpet  each line of the address as a new donor record.  Extra donor records will be created without names and partial addresses.</a:t>
          </a:r>
        </a:p>
      </xdr:txBody>
    </xdr:sp>
    <xdr:clientData/>
  </xdr:twoCellAnchor>
  <xdr:twoCellAnchor>
    <xdr:from>
      <xdr:col>3</xdr:col>
      <xdr:colOff>123825</xdr:colOff>
      <xdr:row>21</xdr:row>
      <xdr:rowOff>85725</xdr:rowOff>
    </xdr:from>
    <xdr:to>
      <xdr:col>3</xdr:col>
      <xdr:colOff>2905125</xdr:colOff>
      <xdr:row>26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9896475" y="5276850"/>
          <a:ext cx="2781300" cy="1009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Inconsistent phone types. 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Some phone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types not identified.
</a:t>
          </a:r>
          <a:r>
            <a:rPr lang="en-US" cap="none" sz="11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Each phone number needs to be in a separate column that identifies  what the phone type 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alysis\FUNCRES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condEmail1@domain.com" TargetMode="External" /><Relationship Id="rId2" Type="http://schemas.openxmlformats.org/officeDocument/2006/relationships/hyperlink" Target="mailto:primaryEmail1@domain.com" TargetMode="External" /><Relationship Id="rId3" Type="http://schemas.openxmlformats.org/officeDocument/2006/relationships/hyperlink" Target="mailto:secondEmail1@domain.com" TargetMode="External" /><Relationship Id="rId4" Type="http://schemas.openxmlformats.org/officeDocument/2006/relationships/hyperlink" Target="mailto:secondEmail1@domain.com" TargetMode="External" /><Relationship Id="rId5" Type="http://schemas.openxmlformats.org/officeDocument/2006/relationships/hyperlink" Target="mailto:secondEmail1@domain.com" TargetMode="External" /><Relationship Id="rId6" Type="http://schemas.openxmlformats.org/officeDocument/2006/relationships/hyperlink" Target="mailto:primaryEmail1@domain.com" TargetMode="External" /><Relationship Id="rId7" Type="http://schemas.openxmlformats.org/officeDocument/2006/relationships/hyperlink" Target="mailto:primaryEmail1@domain.com" TargetMode="External" /><Relationship Id="rId8" Type="http://schemas.openxmlformats.org/officeDocument/2006/relationships/hyperlink" Target="mailto:primaryEmail1@domain.com" TargetMode="External" /><Relationship Id="rId9" Type="http://schemas.openxmlformats.org/officeDocument/2006/relationships/hyperlink" Target="mailto:primaryEmail1@domain.com" TargetMode="External" /><Relationship Id="rId10" Type="http://schemas.openxmlformats.org/officeDocument/2006/relationships/hyperlink" Target="mailto:primaryEmail1@domain.com" TargetMode="External" /><Relationship Id="rId11" Type="http://schemas.openxmlformats.org/officeDocument/2006/relationships/hyperlink" Target="mailto:primaryEmail1@domain.com" TargetMode="External" /><Relationship Id="rId12" Type="http://schemas.openxmlformats.org/officeDocument/2006/relationships/hyperlink" Target="mailto:primaryEmail1@domain.com" TargetMode="External" /><Relationship Id="rId13" Type="http://schemas.openxmlformats.org/officeDocument/2006/relationships/hyperlink" Target="mailto:primaryEmail1@domain.com" TargetMode="External" /><Relationship Id="rId14" Type="http://schemas.openxmlformats.org/officeDocument/2006/relationships/hyperlink" Target="mailto:primaryEmail1@domain.com" TargetMode="External" /><Relationship Id="rId15" Type="http://schemas.openxmlformats.org/officeDocument/2006/relationships/hyperlink" Target="mailto:primaryEmail1@domain.com" TargetMode="External" /><Relationship Id="rId16" Type="http://schemas.openxmlformats.org/officeDocument/2006/relationships/hyperlink" Target="mailto:primaryEmail1@domain.com" TargetMode="External" /><Relationship Id="rId17" Type="http://schemas.openxmlformats.org/officeDocument/2006/relationships/hyperlink" Target="mailto:primaryEmail1@domain.com" TargetMode="External" /><Relationship Id="rId18" Type="http://schemas.openxmlformats.org/officeDocument/2006/relationships/hyperlink" Target="mailto:primaryEmail1@domain.com" TargetMode="External" /><Relationship Id="rId19" Type="http://schemas.openxmlformats.org/officeDocument/2006/relationships/drawing" Target="../drawings/drawing1.xml" /><Relationship Id="rId2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33"/>
  <sheetViews>
    <sheetView showGridLines="0" tabSelected="1"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7" bestFit="1" customWidth="1"/>
    <col min="2" max="2" width="5.28125" style="0" bestFit="1" customWidth="1"/>
    <col min="3" max="3" width="10.28125" style="0" customWidth="1"/>
    <col min="4" max="4" width="46.57421875" style="0" bestFit="1" customWidth="1"/>
    <col min="5" max="5" width="13.421875" style="0" customWidth="1"/>
    <col min="6" max="6" width="6.421875" style="0" bestFit="1" customWidth="1"/>
    <col min="7" max="7" width="10.7109375" style="0" customWidth="1"/>
    <col min="8" max="8" width="14.421875" style="0" bestFit="1" customWidth="1"/>
    <col min="9" max="9" width="5.7109375" style="0" bestFit="1" customWidth="1"/>
    <col min="10" max="10" width="23.28125" style="0" bestFit="1" customWidth="1"/>
    <col min="11" max="12" width="8.140625" style="0" bestFit="1" customWidth="1"/>
    <col min="13" max="13" width="15.421875" style="1" bestFit="1" customWidth="1"/>
    <col min="14" max="14" width="6.140625" style="0" bestFit="1" customWidth="1"/>
    <col min="15" max="15" width="10.7109375" style="0" bestFit="1" customWidth="1"/>
    <col min="16" max="16" width="5.140625" style="0" bestFit="1" customWidth="1"/>
    <col min="17" max="17" width="8.8515625" style="0" customWidth="1"/>
    <col min="18" max="18" width="8.8515625" style="7" customWidth="1"/>
    <col min="19" max="19" width="11.00390625" style="0" bestFit="1" customWidth="1"/>
    <col min="20" max="20" width="12.140625" style="0" bestFit="1" customWidth="1"/>
    <col min="21" max="21" width="12.421875" style="0" bestFit="1" customWidth="1"/>
    <col min="22" max="23" width="10.140625" style="0" bestFit="1" customWidth="1"/>
    <col min="24" max="24" width="12.7109375" style="0" bestFit="1" customWidth="1"/>
    <col min="25" max="25" width="13.8515625" style="0" customWidth="1"/>
    <col min="26" max="26" width="5.421875" style="2" customWidth="1"/>
    <col min="27" max="27" width="14.140625" style="0" bestFit="1" customWidth="1"/>
    <col min="28" max="28" width="27.140625" style="0" bestFit="1" customWidth="1"/>
    <col min="29" max="29" width="12.421875" style="0" bestFit="1" customWidth="1"/>
    <col min="30" max="30" width="13.8515625" style="0" customWidth="1"/>
    <col min="31" max="31" width="12.421875" style="0" customWidth="1"/>
    <col min="32" max="32" width="18.28125" style="0" bestFit="1" customWidth="1"/>
    <col min="33" max="33" width="12.421875" style="0" bestFit="1" customWidth="1"/>
    <col min="34" max="34" width="13.28125" style="0" customWidth="1"/>
    <col min="35" max="35" width="12.421875" style="0" bestFit="1" customWidth="1"/>
    <col min="36" max="36" width="14.421875" style="0" customWidth="1"/>
    <col min="37" max="37" width="13.7109375" style="0" bestFit="1" customWidth="1"/>
    <col min="38" max="38" width="16.7109375" style="0" customWidth="1"/>
    <col min="39" max="39" width="12.421875" style="0" bestFit="1" customWidth="1"/>
    <col min="40" max="40" width="15.00390625" style="0" bestFit="1" customWidth="1"/>
    <col min="41" max="41" width="12.421875" style="0" customWidth="1"/>
    <col min="42" max="42" width="13.57421875" style="0" customWidth="1"/>
    <col min="43" max="43" width="5.7109375" style="0" bestFit="1" customWidth="1"/>
    <col min="44" max="44" width="11.421875" style="7" customWidth="1"/>
    <col min="45" max="45" width="27.421875" style="7" bestFit="1" customWidth="1"/>
    <col min="46" max="46" width="24.7109375" style="7" customWidth="1"/>
    <col min="47" max="47" width="13.421875" style="7" customWidth="1"/>
    <col min="48" max="48" width="11.421875" style="7" customWidth="1"/>
    <col min="49" max="49" width="11.8515625" style="7" customWidth="1"/>
    <col min="50" max="50" width="5.421875" style="7" bestFit="1" customWidth="1"/>
    <col min="51" max="51" width="27.140625" style="0" bestFit="1" customWidth="1"/>
    <col min="52" max="52" width="26.57421875" style="0" bestFit="1" customWidth="1"/>
    <col min="53" max="53" width="10.28125" style="0" customWidth="1"/>
    <col min="54" max="54" width="22.28125" style="0" bestFit="1" customWidth="1"/>
    <col min="55" max="55" width="17.140625" style="0" customWidth="1"/>
    <col min="56" max="56" width="12.7109375" style="0" bestFit="1" customWidth="1"/>
    <col min="57" max="57" width="12.421875" style="0" bestFit="1" customWidth="1"/>
    <col min="58" max="58" width="35.28125" style="0" bestFit="1" customWidth="1"/>
    <col min="59" max="59" width="8.140625" style="0" bestFit="1" customWidth="1"/>
    <col min="60" max="63" width="26.57421875" style="0" bestFit="1" customWidth="1"/>
  </cols>
  <sheetData>
    <row r="1" spans="1:63" ht="23.25">
      <c r="A1" s="19" t="s">
        <v>183</v>
      </c>
      <c r="B1" s="19"/>
      <c r="C1" s="19"/>
      <c r="D1" s="19"/>
      <c r="E1" s="19"/>
      <c r="F1" s="19"/>
      <c r="G1" s="19"/>
      <c r="H1" s="19"/>
      <c r="I1" s="2"/>
      <c r="J1" s="21" t="s">
        <v>185</v>
      </c>
      <c r="K1" s="21"/>
      <c r="L1" s="21"/>
      <c r="M1" s="21"/>
      <c r="N1" s="21"/>
      <c r="O1" s="21"/>
      <c r="P1" s="21"/>
      <c r="Q1" s="21"/>
      <c r="R1" s="11"/>
      <c r="S1" s="21" t="s">
        <v>185</v>
      </c>
      <c r="T1" s="21"/>
      <c r="U1" s="21"/>
      <c r="V1" s="21"/>
      <c r="W1" s="21"/>
      <c r="X1" s="21"/>
      <c r="Y1" s="21"/>
      <c r="Z1"/>
      <c r="AA1" s="22" t="s">
        <v>184</v>
      </c>
      <c r="AB1" s="22"/>
      <c r="AC1" s="22"/>
      <c r="AD1" s="22"/>
      <c r="AE1" s="22"/>
      <c r="AF1" s="22" t="s">
        <v>184</v>
      </c>
      <c r="AG1" s="22"/>
      <c r="AH1" s="22"/>
      <c r="AI1" s="22"/>
      <c r="AJ1" s="22"/>
      <c r="AK1" s="22" t="s">
        <v>184</v>
      </c>
      <c r="AL1" s="22"/>
      <c r="AM1" s="22"/>
      <c r="AN1" s="22"/>
      <c r="AO1" s="22"/>
      <c r="AP1" s="22"/>
      <c r="AQ1" s="2"/>
      <c r="AR1" s="20" t="s">
        <v>281</v>
      </c>
      <c r="AS1" s="20"/>
      <c r="AT1" s="20"/>
      <c r="AU1" s="20"/>
      <c r="AV1" s="20"/>
      <c r="AW1" s="20"/>
      <c r="AY1" s="5" t="s">
        <v>186</v>
      </c>
      <c r="AZ1" s="5"/>
      <c r="BA1" s="5" t="s">
        <v>186</v>
      </c>
      <c r="BB1" s="5"/>
      <c r="BC1" s="5"/>
      <c r="BD1" s="5"/>
      <c r="BE1" s="18" t="s">
        <v>186</v>
      </c>
      <c r="BF1" s="18"/>
      <c r="BG1" s="5"/>
      <c r="BH1" s="18" t="s">
        <v>463</v>
      </c>
      <c r="BI1" s="18"/>
      <c r="BJ1" s="18"/>
      <c r="BK1" s="18"/>
    </row>
    <row r="2" spans="1:63" s="8" customFormat="1" ht="15.75">
      <c r="A2" s="8" t="s">
        <v>462</v>
      </c>
      <c r="B2" s="9" t="s">
        <v>2</v>
      </c>
      <c r="C2" s="10" t="s">
        <v>134</v>
      </c>
      <c r="D2" s="10" t="s">
        <v>228</v>
      </c>
      <c r="E2" s="9" t="s">
        <v>135</v>
      </c>
      <c r="F2" s="9" t="s">
        <v>136</v>
      </c>
      <c r="G2" s="9" t="s">
        <v>137</v>
      </c>
      <c r="H2" s="9" t="s">
        <v>138</v>
      </c>
      <c r="I2" s="10" t="s">
        <v>139</v>
      </c>
      <c r="J2" s="10" t="s">
        <v>162</v>
      </c>
      <c r="K2" s="9" t="s">
        <v>163</v>
      </c>
      <c r="L2" s="9" t="s">
        <v>164</v>
      </c>
      <c r="M2" s="10" t="s">
        <v>121</v>
      </c>
      <c r="N2" s="10" t="s">
        <v>165</v>
      </c>
      <c r="O2" s="10" t="s">
        <v>166</v>
      </c>
      <c r="P2" s="9" t="s">
        <v>167</v>
      </c>
      <c r="Q2" s="9" t="s">
        <v>168</v>
      </c>
      <c r="R2" s="10" t="s">
        <v>53</v>
      </c>
      <c r="S2" s="9" t="s">
        <v>171</v>
      </c>
      <c r="T2" s="9" t="s">
        <v>172</v>
      </c>
      <c r="U2" s="9" t="s">
        <v>179</v>
      </c>
      <c r="V2" s="9" t="s">
        <v>169</v>
      </c>
      <c r="W2" s="9" t="s">
        <v>170</v>
      </c>
      <c r="X2" s="9" t="s">
        <v>173</v>
      </c>
      <c r="Y2" s="9" t="s">
        <v>174</v>
      </c>
      <c r="Z2" s="10" t="s">
        <v>53</v>
      </c>
      <c r="AA2" s="9" t="s">
        <v>154</v>
      </c>
      <c r="AB2" s="9" t="s">
        <v>155</v>
      </c>
      <c r="AC2" s="9" t="s">
        <v>146</v>
      </c>
      <c r="AD2" s="9" t="s">
        <v>147</v>
      </c>
      <c r="AE2" s="9" t="s">
        <v>150</v>
      </c>
      <c r="AF2" s="9" t="s">
        <v>151</v>
      </c>
      <c r="AG2" s="9" t="s">
        <v>140</v>
      </c>
      <c r="AH2" s="9" t="s">
        <v>141</v>
      </c>
      <c r="AI2" s="9" t="s">
        <v>142</v>
      </c>
      <c r="AJ2" s="9" t="s">
        <v>143</v>
      </c>
      <c r="AK2" s="9" t="s">
        <v>144</v>
      </c>
      <c r="AL2" s="9" t="s">
        <v>145</v>
      </c>
      <c r="AM2" s="9" t="s">
        <v>148</v>
      </c>
      <c r="AN2" s="9" t="s">
        <v>149</v>
      </c>
      <c r="AO2" s="9" t="s">
        <v>152</v>
      </c>
      <c r="AP2" s="9" t="s">
        <v>153</v>
      </c>
      <c r="AQ2" s="10" t="s">
        <v>139</v>
      </c>
      <c r="AR2" s="9" t="s">
        <v>265</v>
      </c>
      <c r="AS2" s="9" t="s">
        <v>268</v>
      </c>
      <c r="AT2" s="9" t="s">
        <v>271</v>
      </c>
      <c r="AU2" s="9" t="s">
        <v>276</v>
      </c>
      <c r="AV2" s="9" t="s">
        <v>266</v>
      </c>
      <c r="AW2" s="9" t="s">
        <v>280</v>
      </c>
      <c r="AX2" s="9" t="s">
        <v>53</v>
      </c>
      <c r="AY2" s="9" t="s">
        <v>158</v>
      </c>
      <c r="AZ2" s="9" t="s">
        <v>156</v>
      </c>
      <c r="BA2" s="9" t="s">
        <v>157</v>
      </c>
      <c r="BB2" s="9" t="s">
        <v>159</v>
      </c>
      <c r="BC2" s="9" t="s">
        <v>160</v>
      </c>
      <c r="BD2" s="9" t="s">
        <v>0</v>
      </c>
      <c r="BE2" s="9" t="s">
        <v>1</v>
      </c>
      <c r="BF2" s="9" t="s">
        <v>161</v>
      </c>
      <c r="BG2" s="9" t="s">
        <v>108</v>
      </c>
      <c r="BH2" s="9" t="s">
        <v>464</v>
      </c>
      <c r="BI2" s="9" t="s">
        <v>465</v>
      </c>
      <c r="BJ2" s="9" t="s">
        <v>466</v>
      </c>
      <c r="BK2" s="9" t="s">
        <v>467</v>
      </c>
    </row>
    <row r="3" spans="1:63" ht="15">
      <c r="A3" s="3">
        <v>1001</v>
      </c>
      <c r="B3" s="3" t="s">
        <v>47</v>
      </c>
      <c r="C3" s="3" t="s">
        <v>3</v>
      </c>
      <c r="D3" s="3" t="s">
        <v>4</v>
      </c>
      <c r="E3" s="3"/>
      <c r="F3" s="3" t="s">
        <v>43</v>
      </c>
      <c r="G3" s="3" t="s">
        <v>48</v>
      </c>
      <c r="H3" s="3"/>
      <c r="I3" s="12"/>
      <c r="J3" s="3" t="s">
        <v>111</v>
      </c>
      <c r="K3" s="3"/>
      <c r="L3" s="3"/>
      <c r="M3" s="3" t="s">
        <v>122</v>
      </c>
      <c r="N3" s="3" t="s">
        <v>130</v>
      </c>
      <c r="O3" s="3">
        <v>55765</v>
      </c>
      <c r="P3" s="3">
        <v>4327</v>
      </c>
      <c r="Q3" s="3" t="s">
        <v>133</v>
      </c>
      <c r="R3" s="12"/>
      <c r="S3" s="3"/>
      <c r="T3" s="3"/>
      <c r="U3" s="3"/>
      <c r="V3" s="3"/>
      <c r="W3" s="3"/>
      <c r="X3" s="3"/>
      <c r="Y3" s="3"/>
      <c r="Z3" s="12"/>
      <c r="AA3" s="3" t="s">
        <v>89</v>
      </c>
      <c r="AB3" s="3" t="s">
        <v>93</v>
      </c>
      <c r="AC3" s="3" t="s">
        <v>58</v>
      </c>
      <c r="AD3" s="3" t="s">
        <v>66</v>
      </c>
      <c r="AE3" s="3"/>
      <c r="AF3" s="3" t="s">
        <v>82</v>
      </c>
      <c r="AG3" s="3"/>
      <c r="AH3" s="3"/>
      <c r="AI3" s="3"/>
      <c r="AJ3" s="3"/>
      <c r="AK3" s="3"/>
      <c r="AL3" s="3"/>
      <c r="AM3" s="3" t="s">
        <v>62</v>
      </c>
      <c r="AN3" s="3" t="s">
        <v>70</v>
      </c>
      <c r="AO3" s="3"/>
      <c r="AP3" s="3"/>
      <c r="AQ3" s="12"/>
      <c r="AR3" s="3" t="s">
        <v>267</v>
      </c>
      <c r="AS3" s="3" t="s">
        <v>269</v>
      </c>
      <c r="AT3" s="3" t="s">
        <v>272</v>
      </c>
      <c r="AU3" s="3" t="s">
        <v>277</v>
      </c>
      <c r="AV3" s="3"/>
      <c r="AW3" s="3"/>
      <c r="AX3" s="12"/>
      <c r="AY3" s="3" t="s">
        <v>96</v>
      </c>
      <c r="AZ3" s="3" t="s">
        <v>95</v>
      </c>
      <c r="BA3" s="3" t="s">
        <v>94</v>
      </c>
      <c r="BB3" s="3" t="s">
        <v>97</v>
      </c>
      <c r="BC3" s="3"/>
      <c r="BD3" s="3" t="s">
        <v>98</v>
      </c>
      <c r="BE3" s="3" t="s">
        <v>101</v>
      </c>
      <c r="BF3" s="3" t="s">
        <v>107</v>
      </c>
      <c r="BG3" s="4" t="s">
        <v>109</v>
      </c>
      <c r="BH3" s="3"/>
      <c r="BI3" s="3"/>
      <c r="BJ3" s="3"/>
      <c r="BK3" s="3"/>
    </row>
    <row r="4" spans="1:63" ht="15">
      <c r="A4" s="3">
        <v>1002</v>
      </c>
      <c r="B4" s="3"/>
      <c r="C4" s="3" t="s">
        <v>5</v>
      </c>
      <c r="D4" s="3" t="s">
        <v>6</v>
      </c>
      <c r="E4" s="3" t="s">
        <v>7</v>
      </c>
      <c r="F4" s="3"/>
      <c r="G4" s="3"/>
      <c r="H4" s="3"/>
      <c r="I4" s="12"/>
      <c r="J4" s="3" t="s">
        <v>112</v>
      </c>
      <c r="K4" s="3"/>
      <c r="L4" s="3"/>
      <c r="M4" s="3" t="s">
        <v>123</v>
      </c>
      <c r="N4" s="3" t="s">
        <v>130</v>
      </c>
      <c r="O4" s="3">
        <v>55445</v>
      </c>
      <c r="P4" s="3"/>
      <c r="Q4" s="3" t="s">
        <v>133</v>
      </c>
      <c r="R4" s="12"/>
      <c r="S4" s="3"/>
      <c r="T4" s="3"/>
      <c r="U4" s="3"/>
      <c r="V4" s="3"/>
      <c r="W4" s="3"/>
      <c r="X4" s="3"/>
      <c r="Y4" s="3"/>
      <c r="Z4" s="12"/>
      <c r="AA4" s="3" t="s">
        <v>90</v>
      </c>
      <c r="AB4" s="3" t="s">
        <v>93</v>
      </c>
      <c r="AC4" s="3" t="s">
        <v>59</v>
      </c>
      <c r="AD4" s="3" t="s">
        <v>67</v>
      </c>
      <c r="AE4" s="3"/>
      <c r="AF4" s="3" t="s">
        <v>83</v>
      </c>
      <c r="AG4" s="3"/>
      <c r="AH4" s="3"/>
      <c r="AI4" s="3" t="s">
        <v>54</v>
      </c>
      <c r="AJ4" s="3" t="s">
        <v>55</v>
      </c>
      <c r="AK4" s="3"/>
      <c r="AL4" s="3"/>
      <c r="AM4" s="3"/>
      <c r="AN4" s="3"/>
      <c r="AO4" s="3"/>
      <c r="AP4" s="3"/>
      <c r="AQ4" s="12"/>
      <c r="AR4" s="3"/>
      <c r="AS4" s="3" t="s">
        <v>158</v>
      </c>
      <c r="AT4" s="3" t="s">
        <v>273</v>
      </c>
      <c r="AU4" s="3" t="s">
        <v>278</v>
      </c>
      <c r="AV4" s="3"/>
      <c r="AW4" s="3"/>
      <c r="AX4" s="12"/>
      <c r="AY4" s="3" t="s">
        <v>96</v>
      </c>
      <c r="AZ4" s="3"/>
      <c r="BA4" s="3" t="s">
        <v>94</v>
      </c>
      <c r="BB4" s="3"/>
      <c r="BC4" s="3"/>
      <c r="BD4" s="3" t="s">
        <v>99</v>
      </c>
      <c r="BE4" s="3" t="s">
        <v>102</v>
      </c>
      <c r="BF4" s="3"/>
      <c r="BG4" s="4" t="s">
        <v>110</v>
      </c>
      <c r="BH4" s="3"/>
      <c r="BI4" s="3"/>
      <c r="BJ4" s="3"/>
      <c r="BK4" s="3"/>
    </row>
    <row r="5" spans="1:63" ht="15">
      <c r="A5" s="3">
        <v>1003</v>
      </c>
      <c r="B5" s="3"/>
      <c r="C5" s="3" t="s">
        <v>8</v>
      </c>
      <c r="D5" s="3" t="s">
        <v>9</v>
      </c>
      <c r="E5" s="3" t="s">
        <v>10</v>
      </c>
      <c r="F5" s="3"/>
      <c r="G5" s="3" t="s">
        <v>49</v>
      </c>
      <c r="H5" s="3"/>
      <c r="I5" s="12"/>
      <c r="J5" s="3" t="s">
        <v>113</v>
      </c>
      <c r="K5" s="3" t="s">
        <v>120</v>
      </c>
      <c r="L5" s="3"/>
      <c r="M5" s="3" t="s">
        <v>122</v>
      </c>
      <c r="N5" s="3" t="s">
        <v>130</v>
      </c>
      <c r="O5" s="3">
        <v>55444</v>
      </c>
      <c r="P5" s="3"/>
      <c r="Q5" s="3" t="s">
        <v>133</v>
      </c>
      <c r="R5" s="12"/>
      <c r="S5" s="3"/>
      <c r="T5" s="3"/>
      <c r="U5" s="3"/>
      <c r="V5" s="3"/>
      <c r="W5" s="3"/>
      <c r="X5" s="3"/>
      <c r="Y5" s="3"/>
      <c r="Z5" s="12"/>
      <c r="AA5" s="3" t="s">
        <v>91</v>
      </c>
      <c r="AB5" s="3" t="s">
        <v>93</v>
      </c>
      <c r="AC5" s="3"/>
      <c r="AD5" s="3"/>
      <c r="AE5" s="3"/>
      <c r="AF5" s="3" t="s">
        <v>84</v>
      </c>
      <c r="AG5" s="3"/>
      <c r="AH5" s="3"/>
      <c r="AI5" s="3"/>
      <c r="AJ5" s="3"/>
      <c r="AK5" s="3"/>
      <c r="AL5" s="3"/>
      <c r="AM5" s="3"/>
      <c r="AN5" s="3"/>
      <c r="AO5" s="3"/>
      <c r="AP5" s="3"/>
      <c r="AQ5" s="12"/>
      <c r="AR5" s="3"/>
      <c r="AS5" s="3" t="s">
        <v>158</v>
      </c>
      <c r="AT5" s="3" t="s">
        <v>274</v>
      </c>
      <c r="AU5" s="3" t="s">
        <v>279</v>
      </c>
      <c r="AV5" s="3"/>
      <c r="AW5" s="3"/>
      <c r="AX5" s="12"/>
      <c r="AY5" s="3"/>
      <c r="AZ5" s="3"/>
      <c r="BA5" s="3" t="s">
        <v>94</v>
      </c>
      <c r="BB5" s="3"/>
      <c r="BC5" s="3"/>
      <c r="BD5" s="3" t="s">
        <v>100</v>
      </c>
      <c r="BE5" s="3" t="s">
        <v>106</v>
      </c>
      <c r="BF5" s="3"/>
      <c r="BG5" s="4" t="s">
        <v>110</v>
      </c>
      <c r="BH5" s="3"/>
      <c r="BI5" s="3"/>
      <c r="BJ5" s="3"/>
      <c r="BK5" s="3"/>
    </row>
    <row r="6" spans="1:63" ht="15">
      <c r="A6" s="3">
        <v>1004</v>
      </c>
      <c r="B6" s="3" t="s">
        <v>46</v>
      </c>
      <c r="C6" s="3" t="s">
        <v>11</v>
      </c>
      <c r="D6" s="3" t="s">
        <v>12</v>
      </c>
      <c r="E6" s="3" t="s">
        <v>13</v>
      </c>
      <c r="F6" s="3"/>
      <c r="G6" s="3"/>
      <c r="H6" s="3"/>
      <c r="I6" s="12"/>
      <c r="J6" s="3" t="s">
        <v>114</v>
      </c>
      <c r="K6" s="3"/>
      <c r="L6" s="3"/>
      <c r="M6" s="3" t="s">
        <v>122</v>
      </c>
      <c r="N6" s="3" t="s">
        <v>130</v>
      </c>
      <c r="O6" s="3" t="s">
        <v>131</v>
      </c>
      <c r="P6" s="3"/>
      <c r="Q6" s="3" t="s">
        <v>133</v>
      </c>
      <c r="R6" s="12"/>
      <c r="S6" s="3"/>
      <c r="T6" s="3"/>
      <c r="U6" s="3"/>
      <c r="V6" s="3"/>
      <c r="W6" s="3"/>
      <c r="X6" s="3"/>
      <c r="Y6" s="3"/>
      <c r="Z6" s="12"/>
      <c r="AA6" s="3" t="s">
        <v>92</v>
      </c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12"/>
      <c r="AR6" s="3"/>
      <c r="AS6" s="3" t="s">
        <v>269</v>
      </c>
      <c r="AT6" s="3" t="s">
        <v>273</v>
      </c>
      <c r="AU6" s="3" t="s">
        <v>277</v>
      </c>
      <c r="AV6" s="3"/>
      <c r="AW6" s="3"/>
      <c r="AX6" s="12"/>
      <c r="AY6" s="3"/>
      <c r="AZ6" s="3"/>
      <c r="BA6" s="3" t="s">
        <v>94</v>
      </c>
      <c r="BB6" s="3"/>
      <c r="BC6" s="3"/>
      <c r="BD6" s="3" t="s">
        <v>103</v>
      </c>
      <c r="BE6" s="3" t="s">
        <v>103</v>
      </c>
      <c r="BF6" s="3"/>
      <c r="BG6" s="4" t="s">
        <v>110</v>
      </c>
      <c r="BH6" s="3"/>
      <c r="BI6" s="3"/>
      <c r="BJ6" s="3"/>
      <c r="BK6" s="3"/>
    </row>
    <row r="7" spans="1:63" ht="15">
      <c r="A7" s="3">
        <v>1005</v>
      </c>
      <c r="B7" s="3"/>
      <c r="C7" s="3" t="s">
        <v>14</v>
      </c>
      <c r="D7" s="3" t="s">
        <v>15</v>
      </c>
      <c r="E7" s="3" t="s">
        <v>16</v>
      </c>
      <c r="F7" s="3"/>
      <c r="G7" s="3" t="s">
        <v>50</v>
      </c>
      <c r="H7" s="3" t="s">
        <v>52</v>
      </c>
      <c r="I7" s="12"/>
      <c r="J7" s="3" t="s">
        <v>115</v>
      </c>
      <c r="K7" s="3"/>
      <c r="L7" s="3"/>
      <c r="M7" s="3" t="s">
        <v>124</v>
      </c>
      <c r="N7" s="3" t="s">
        <v>130</v>
      </c>
      <c r="O7" s="3">
        <v>55343</v>
      </c>
      <c r="P7" s="3"/>
      <c r="Q7" s="3" t="s">
        <v>133</v>
      </c>
      <c r="R7" s="12"/>
      <c r="S7" s="3"/>
      <c r="T7" s="3"/>
      <c r="U7" s="3"/>
      <c r="V7" s="3"/>
      <c r="W7" s="3"/>
      <c r="X7" s="3"/>
      <c r="Y7" s="3"/>
      <c r="Z7" s="12"/>
      <c r="AA7" s="3" t="s">
        <v>470</v>
      </c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2"/>
      <c r="AR7" s="3" t="s">
        <v>267</v>
      </c>
      <c r="AS7" s="3" t="s">
        <v>270</v>
      </c>
      <c r="AT7" s="3" t="s">
        <v>273</v>
      </c>
      <c r="AU7" s="3" t="s">
        <v>278</v>
      </c>
      <c r="AV7" s="3"/>
      <c r="AW7" s="3"/>
      <c r="AX7" s="12"/>
      <c r="AY7" s="3"/>
      <c r="AZ7" s="3"/>
      <c r="BA7" s="3" t="s">
        <v>94</v>
      </c>
      <c r="BB7" s="3"/>
      <c r="BC7" s="3"/>
      <c r="BD7" s="3" t="s">
        <v>104</v>
      </c>
      <c r="BE7" s="3" t="s">
        <v>105</v>
      </c>
      <c r="BF7" s="3"/>
      <c r="BG7" s="4" t="s">
        <v>109</v>
      </c>
      <c r="BH7" s="3"/>
      <c r="BI7" s="3"/>
      <c r="BJ7" s="3"/>
      <c r="BK7" s="3"/>
    </row>
    <row r="8" spans="1:63" ht="15">
      <c r="A8" s="3">
        <v>1006</v>
      </c>
      <c r="B8" s="3"/>
      <c r="C8" s="3" t="s">
        <v>17</v>
      </c>
      <c r="D8" s="3" t="s">
        <v>18</v>
      </c>
      <c r="E8" s="3" t="s">
        <v>7</v>
      </c>
      <c r="F8" s="3"/>
      <c r="G8" s="3"/>
      <c r="H8" s="3"/>
      <c r="I8" s="12"/>
      <c r="J8" s="3" t="s">
        <v>116</v>
      </c>
      <c r="K8" s="3"/>
      <c r="L8" s="3"/>
      <c r="M8" s="3" t="s">
        <v>125</v>
      </c>
      <c r="N8" s="3" t="s">
        <v>130</v>
      </c>
      <c r="O8" s="3">
        <v>55316</v>
      </c>
      <c r="P8" s="3">
        <v>6487</v>
      </c>
      <c r="Q8" s="3" t="s">
        <v>133</v>
      </c>
      <c r="R8" s="12"/>
      <c r="S8" s="3"/>
      <c r="T8" s="3"/>
      <c r="U8" s="3"/>
      <c r="V8" s="3"/>
      <c r="W8" s="3"/>
      <c r="X8" s="3"/>
      <c r="Y8" s="3"/>
      <c r="Z8" s="12"/>
      <c r="AA8" s="3" t="s">
        <v>471</v>
      </c>
      <c r="AB8" s="3"/>
      <c r="AC8" s="3"/>
      <c r="AD8" s="3"/>
      <c r="AE8" s="3" t="s">
        <v>74</v>
      </c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12"/>
      <c r="AR8" s="3"/>
      <c r="AS8" s="3" t="s">
        <v>269</v>
      </c>
      <c r="AT8" s="3" t="s">
        <v>273</v>
      </c>
      <c r="AU8" s="3" t="s">
        <v>279</v>
      </c>
      <c r="AV8" s="3"/>
      <c r="AW8" s="3"/>
      <c r="AX8" s="12"/>
      <c r="AY8" s="3"/>
      <c r="AZ8" s="3"/>
      <c r="BA8" s="3" t="s">
        <v>94</v>
      </c>
      <c r="BB8" s="3"/>
      <c r="BC8" s="3"/>
      <c r="BD8" s="3"/>
      <c r="BE8" s="3"/>
      <c r="BF8" s="3"/>
      <c r="BG8" s="4" t="s">
        <v>110</v>
      </c>
      <c r="BH8" s="3"/>
      <c r="BI8" s="3"/>
      <c r="BJ8" s="3"/>
      <c r="BK8" s="3"/>
    </row>
    <row r="9" spans="1:63" ht="15">
      <c r="A9" s="3">
        <v>1007</v>
      </c>
      <c r="B9" s="3"/>
      <c r="C9" s="3" t="s">
        <v>19</v>
      </c>
      <c r="D9" s="3" t="s">
        <v>20</v>
      </c>
      <c r="E9" s="3" t="s">
        <v>21</v>
      </c>
      <c r="F9" s="3"/>
      <c r="G9" s="3"/>
      <c r="H9" s="3"/>
      <c r="I9" s="12"/>
      <c r="J9" s="3" t="s">
        <v>117</v>
      </c>
      <c r="K9" s="3"/>
      <c r="L9" s="3"/>
      <c r="M9" s="3" t="s">
        <v>126</v>
      </c>
      <c r="N9" s="3" t="s">
        <v>130</v>
      </c>
      <c r="O9" s="3">
        <v>55316</v>
      </c>
      <c r="P9" s="3"/>
      <c r="Q9" s="3" t="s">
        <v>133</v>
      </c>
      <c r="R9" s="12"/>
      <c r="S9" s="3"/>
      <c r="T9" s="3"/>
      <c r="U9" s="3"/>
      <c r="V9" s="3"/>
      <c r="W9" s="3"/>
      <c r="X9" s="3"/>
      <c r="Y9" s="3"/>
      <c r="Z9" s="12"/>
      <c r="AA9" s="3" t="s">
        <v>472</v>
      </c>
      <c r="AB9" s="3" t="s">
        <v>93</v>
      </c>
      <c r="AC9" s="3"/>
      <c r="AD9" s="3"/>
      <c r="AE9" s="3" t="s">
        <v>75</v>
      </c>
      <c r="AF9" s="3"/>
      <c r="AG9" s="3"/>
      <c r="AH9" s="3"/>
      <c r="AI9" s="3"/>
      <c r="AJ9" s="3"/>
      <c r="AK9" s="3"/>
      <c r="AL9" s="3"/>
      <c r="AM9" s="3"/>
      <c r="AN9" s="3"/>
      <c r="AO9" s="3" t="s">
        <v>75</v>
      </c>
      <c r="AP9" s="3" t="s">
        <v>85</v>
      </c>
      <c r="AQ9" s="12"/>
      <c r="AR9" s="3"/>
      <c r="AS9" s="3" t="s">
        <v>270</v>
      </c>
      <c r="AT9" s="3"/>
      <c r="AU9" s="3" t="s">
        <v>277</v>
      </c>
      <c r="AV9" s="3"/>
      <c r="AW9" s="3"/>
      <c r="AX9" s="12"/>
      <c r="AY9" s="3"/>
      <c r="AZ9" s="3"/>
      <c r="BA9" s="3" t="s">
        <v>94</v>
      </c>
      <c r="BB9" s="3"/>
      <c r="BC9" s="3"/>
      <c r="BD9" s="3"/>
      <c r="BE9" s="3"/>
      <c r="BF9" s="3"/>
      <c r="BG9" s="4" t="s">
        <v>110</v>
      </c>
      <c r="BH9" s="3"/>
      <c r="BI9" s="3"/>
      <c r="BJ9" s="3"/>
      <c r="BK9" s="3"/>
    </row>
    <row r="10" spans="1:63" ht="15">
      <c r="A10" s="3">
        <v>1008</v>
      </c>
      <c r="B10" s="3"/>
      <c r="C10" s="3" t="s">
        <v>22</v>
      </c>
      <c r="D10" s="3" t="s">
        <v>23</v>
      </c>
      <c r="E10" s="3"/>
      <c r="F10" s="3"/>
      <c r="G10" s="3"/>
      <c r="H10" s="3"/>
      <c r="I10" s="12"/>
      <c r="J10" s="3" t="s">
        <v>118</v>
      </c>
      <c r="K10" s="3"/>
      <c r="L10" s="3"/>
      <c r="M10" s="3" t="s">
        <v>127</v>
      </c>
      <c r="N10" s="3" t="s">
        <v>130</v>
      </c>
      <c r="O10" s="3">
        <v>55316</v>
      </c>
      <c r="P10" s="3"/>
      <c r="Q10" s="3" t="s">
        <v>133</v>
      </c>
      <c r="R10" s="12"/>
      <c r="S10" s="3"/>
      <c r="T10" s="3"/>
      <c r="U10" s="3"/>
      <c r="V10" s="3"/>
      <c r="W10" s="3"/>
      <c r="X10" s="3"/>
      <c r="Y10" s="3"/>
      <c r="Z10" s="12"/>
      <c r="AA10" s="3" t="s">
        <v>473</v>
      </c>
      <c r="AB10" s="3" t="s">
        <v>93</v>
      </c>
      <c r="AC10" s="3"/>
      <c r="AD10" s="3"/>
      <c r="AE10" s="3" t="s">
        <v>76</v>
      </c>
      <c r="AF10" s="3"/>
      <c r="AG10" s="3"/>
      <c r="AH10" s="3"/>
      <c r="AI10" s="3"/>
      <c r="AJ10" s="3"/>
      <c r="AK10" s="3"/>
      <c r="AL10" s="3"/>
      <c r="AM10" s="3"/>
      <c r="AN10" s="3"/>
      <c r="AO10" s="3" t="s">
        <v>76</v>
      </c>
      <c r="AP10" s="3" t="s">
        <v>86</v>
      </c>
      <c r="AQ10" s="12"/>
      <c r="AR10" s="3" t="s">
        <v>267</v>
      </c>
      <c r="AS10" s="3" t="s">
        <v>270</v>
      </c>
      <c r="AT10" s="3"/>
      <c r="AU10" s="3"/>
      <c r="AV10" s="3"/>
      <c r="AW10" s="3"/>
      <c r="AX10" s="12"/>
      <c r="AY10" s="3"/>
      <c r="AZ10" s="3"/>
      <c r="BA10" s="3" t="s">
        <v>94</v>
      </c>
      <c r="BB10" s="3"/>
      <c r="BC10" s="3"/>
      <c r="BD10" s="3"/>
      <c r="BE10" s="3"/>
      <c r="BF10" s="3"/>
      <c r="BG10" s="4" t="s">
        <v>110</v>
      </c>
      <c r="BH10" s="3"/>
      <c r="BI10" s="3"/>
      <c r="BJ10" s="3"/>
      <c r="BK10" s="3"/>
    </row>
    <row r="11" spans="1:63" ht="15">
      <c r="A11" s="3">
        <v>1009</v>
      </c>
      <c r="B11" s="3"/>
      <c r="C11" s="3" t="s">
        <v>24</v>
      </c>
      <c r="D11" s="3" t="s">
        <v>25</v>
      </c>
      <c r="E11" s="3" t="s">
        <v>26</v>
      </c>
      <c r="F11" s="3"/>
      <c r="G11" s="3"/>
      <c r="H11" s="3"/>
      <c r="I11" s="12"/>
      <c r="J11" s="3" t="s">
        <v>119</v>
      </c>
      <c r="K11" s="3"/>
      <c r="L11" s="3"/>
      <c r="M11" s="3" t="s">
        <v>128</v>
      </c>
      <c r="N11" s="3" t="s">
        <v>130</v>
      </c>
      <c r="O11" s="3" t="s">
        <v>132</v>
      </c>
      <c r="P11" s="3"/>
      <c r="Q11" s="3" t="s">
        <v>133</v>
      </c>
      <c r="R11" s="12"/>
      <c r="S11" s="3"/>
      <c r="T11" s="3"/>
      <c r="U11" s="3"/>
      <c r="V11" s="3"/>
      <c r="W11" s="3"/>
      <c r="X11" s="3"/>
      <c r="Y11" s="3"/>
      <c r="Z11" s="12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 t="s">
        <v>63</v>
      </c>
      <c r="AN11" s="3" t="s">
        <v>71</v>
      </c>
      <c r="AO11" s="3"/>
      <c r="AP11" s="3"/>
      <c r="AQ11" s="12"/>
      <c r="AR11" s="3" t="s">
        <v>267</v>
      </c>
      <c r="AS11" s="3" t="s">
        <v>270</v>
      </c>
      <c r="AT11" s="3"/>
      <c r="AU11" s="3" t="s">
        <v>279</v>
      </c>
      <c r="AV11" s="3"/>
      <c r="AW11" s="3"/>
      <c r="AX11" s="12"/>
      <c r="AY11" s="3"/>
      <c r="AZ11" s="3"/>
      <c r="BA11" s="3" t="s">
        <v>94</v>
      </c>
      <c r="BB11" s="3"/>
      <c r="BC11" s="3"/>
      <c r="BD11" s="3"/>
      <c r="BE11" s="3"/>
      <c r="BF11" s="3"/>
      <c r="BG11" s="4" t="s">
        <v>109</v>
      </c>
      <c r="BH11" s="3"/>
      <c r="BI11" s="3"/>
      <c r="BJ11" s="3"/>
      <c r="BK11" s="3"/>
    </row>
    <row r="12" spans="1:63" ht="15">
      <c r="A12" s="3">
        <v>1010</v>
      </c>
      <c r="B12" s="3"/>
      <c r="C12" s="3" t="s">
        <v>27</v>
      </c>
      <c r="D12" s="3" t="s">
        <v>28</v>
      </c>
      <c r="E12" s="3" t="s">
        <v>29</v>
      </c>
      <c r="F12" s="3"/>
      <c r="G12" s="3"/>
      <c r="H12" s="3"/>
      <c r="I12" s="12"/>
      <c r="J12" s="3"/>
      <c r="K12" s="3"/>
      <c r="L12" s="3"/>
      <c r="M12" s="3"/>
      <c r="N12" s="3"/>
      <c r="O12" s="3"/>
      <c r="P12" s="3"/>
      <c r="Q12" s="3"/>
      <c r="R12" s="12"/>
      <c r="S12" s="3"/>
      <c r="T12" s="3"/>
      <c r="U12" s="3"/>
      <c r="V12" s="3"/>
      <c r="W12" s="3"/>
      <c r="X12" s="3"/>
      <c r="Y12" s="3"/>
      <c r="Z12" s="12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 t="s">
        <v>56</v>
      </c>
      <c r="AL12" s="3" t="s">
        <v>57</v>
      </c>
      <c r="AM12" s="3" t="s">
        <v>64</v>
      </c>
      <c r="AN12" s="3" t="s">
        <v>72</v>
      </c>
      <c r="AO12" s="3"/>
      <c r="AP12" s="3"/>
      <c r="AQ12" s="12"/>
      <c r="AR12" s="3" t="s">
        <v>267</v>
      </c>
      <c r="AS12" s="3" t="s">
        <v>158</v>
      </c>
      <c r="AT12" s="3" t="s">
        <v>274</v>
      </c>
      <c r="AU12" s="3" t="s">
        <v>277</v>
      </c>
      <c r="AV12" s="3"/>
      <c r="AW12" s="3"/>
      <c r="AX12" s="12"/>
      <c r="AY12" s="3"/>
      <c r="AZ12" s="3"/>
      <c r="BA12" s="3"/>
      <c r="BB12" s="3"/>
      <c r="BC12" s="3"/>
      <c r="BD12" s="3"/>
      <c r="BE12" s="3"/>
      <c r="BF12" s="3"/>
      <c r="BG12" s="4" t="s">
        <v>109</v>
      </c>
      <c r="BH12" s="3"/>
      <c r="BI12" s="3"/>
      <c r="BJ12" s="3"/>
      <c r="BK12" s="3"/>
    </row>
    <row r="13" spans="1:63" ht="15">
      <c r="A13" s="3">
        <v>1011</v>
      </c>
      <c r="B13" s="3"/>
      <c r="C13" s="3" t="s">
        <v>30</v>
      </c>
      <c r="D13" s="3" t="s">
        <v>31</v>
      </c>
      <c r="E13" s="3" t="s">
        <v>32</v>
      </c>
      <c r="F13" s="3"/>
      <c r="G13" s="3"/>
      <c r="H13" s="3"/>
      <c r="I13" s="12"/>
      <c r="J13" s="3"/>
      <c r="K13" s="3"/>
      <c r="L13" s="3"/>
      <c r="M13" s="3"/>
      <c r="N13" s="3"/>
      <c r="O13" s="3"/>
      <c r="P13" s="3"/>
      <c r="Q13" s="3"/>
      <c r="R13" s="12"/>
      <c r="S13" s="3"/>
      <c r="T13" s="3"/>
      <c r="U13" s="3"/>
      <c r="V13" s="3"/>
      <c r="W13" s="3"/>
      <c r="X13" s="3"/>
      <c r="Y13" s="3"/>
      <c r="Z13" s="12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 t="s">
        <v>77</v>
      </c>
      <c r="AP13" s="3" t="s">
        <v>87</v>
      </c>
      <c r="AQ13" s="12"/>
      <c r="AR13" s="3"/>
      <c r="AS13" s="3" t="s">
        <v>158</v>
      </c>
      <c r="AT13" s="3"/>
      <c r="AU13" s="3" t="s">
        <v>278</v>
      </c>
      <c r="AV13" s="3"/>
      <c r="AW13" s="3"/>
      <c r="AX13" s="12"/>
      <c r="AY13" s="3"/>
      <c r="AZ13" s="3"/>
      <c r="BA13" s="3" t="s">
        <v>94</v>
      </c>
      <c r="BB13" s="3"/>
      <c r="BC13" s="3"/>
      <c r="BD13" s="3"/>
      <c r="BE13" s="3"/>
      <c r="BF13" s="3"/>
      <c r="BG13" s="4" t="s">
        <v>109</v>
      </c>
      <c r="BH13" s="3"/>
      <c r="BI13" s="3"/>
      <c r="BJ13" s="3"/>
      <c r="BK13" s="3"/>
    </row>
    <row r="14" spans="1:63" ht="15">
      <c r="A14" s="3">
        <v>1012</v>
      </c>
      <c r="B14" s="3"/>
      <c r="C14" s="3" t="s">
        <v>33</v>
      </c>
      <c r="D14" s="3" t="s">
        <v>34</v>
      </c>
      <c r="E14" s="3" t="s">
        <v>35</v>
      </c>
      <c r="F14" s="3"/>
      <c r="G14" s="3"/>
      <c r="H14" s="3" t="s">
        <v>15</v>
      </c>
      <c r="I14" s="12"/>
      <c r="J14" s="3"/>
      <c r="K14" s="3"/>
      <c r="L14" s="3"/>
      <c r="M14" s="3"/>
      <c r="N14" s="3"/>
      <c r="O14" s="3"/>
      <c r="P14" s="3"/>
      <c r="Q14" s="3"/>
      <c r="R14" s="12"/>
      <c r="S14" s="3" t="s">
        <v>175</v>
      </c>
      <c r="T14" s="3"/>
      <c r="U14" s="3"/>
      <c r="V14" s="3" t="s">
        <v>180</v>
      </c>
      <c r="W14" s="3" t="s">
        <v>181</v>
      </c>
      <c r="X14" s="3" t="s">
        <v>182</v>
      </c>
      <c r="Y14" s="3" t="s">
        <v>133</v>
      </c>
      <c r="Z14" s="12"/>
      <c r="AA14" s="3"/>
      <c r="AB14" s="3"/>
      <c r="AC14" s="3" t="s">
        <v>60</v>
      </c>
      <c r="AD14" s="3" t="s">
        <v>68</v>
      </c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 t="s">
        <v>78</v>
      </c>
      <c r="AP14" s="3" t="s">
        <v>88</v>
      </c>
      <c r="AQ14" s="12"/>
      <c r="AR14" s="3"/>
      <c r="AS14" s="3"/>
      <c r="AT14" s="3" t="s">
        <v>275</v>
      </c>
      <c r="AU14" s="3" t="s">
        <v>279</v>
      </c>
      <c r="AV14" s="3"/>
      <c r="AW14" s="3"/>
      <c r="AX14" s="12"/>
      <c r="AY14" s="3"/>
      <c r="AZ14" s="3"/>
      <c r="BA14" s="3" t="s">
        <v>94</v>
      </c>
      <c r="BB14" s="3"/>
      <c r="BC14" s="3"/>
      <c r="BD14" s="3"/>
      <c r="BE14" s="3"/>
      <c r="BF14" s="3"/>
      <c r="BG14" s="4" t="s">
        <v>110</v>
      </c>
      <c r="BH14" s="3"/>
      <c r="BI14" s="3"/>
      <c r="BJ14" s="3"/>
      <c r="BK14" s="3"/>
    </row>
    <row r="15" spans="1:63" ht="15">
      <c r="A15" s="3">
        <v>1013</v>
      </c>
      <c r="B15" s="3"/>
      <c r="C15" s="3" t="s">
        <v>36</v>
      </c>
      <c r="D15" s="3" t="s">
        <v>37</v>
      </c>
      <c r="E15" s="3" t="s">
        <v>38</v>
      </c>
      <c r="F15" s="3"/>
      <c r="G15" s="3" t="s">
        <v>51</v>
      </c>
      <c r="H15" s="3"/>
      <c r="I15" s="12"/>
      <c r="J15" s="3"/>
      <c r="K15" s="3"/>
      <c r="L15" s="3"/>
      <c r="M15" s="3"/>
      <c r="N15" s="3"/>
      <c r="O15" s="3"/>
      <c r="P15" s="3"/>
      <c r="Q15" s="3"/>
      <c r="R15" s="12"/>
      <c r="S15" s="3" t="s">
        <v>176</v>
      </c>
      <c r="T15" s="3"/>
      <c r="U15" s="3"/>
      <c r="V15" s="3" t="s">
        <v>180</v>
      </c>
      <c r="W15" s="3" t="s">
        <v>181</v>
      </c>
      <c r="X15" s="3" t="s">
        <v>182</v>
      </c>
      <c r="Y15" s="3" t="s">
        <v>133</v>
      </c>
      <c r="Z15" s="12"/>
      <c r="AA15" s="3"/>
      <c r="AB15" s="3"/>
      <c r="AC15" s="3" t="s">
        <v>61</v>
      </c>
      <c r="AD15" s="3" t="s">
        <v>69</v>
      </c>
      <c r="AE15" s="3" t="s">
        <v>79</v>
      </c>
      <c r="AF15" s="3"/>
      <c r="AG15" s="3"/>
      <c r="AH15" s="3"/>
      <c r="AI15" s="3"/>
      <c r="AJ15" s="3"/>
      <c r="AK15" s="3"/>
      <c r="AL15" s="3"/>
      <c r="AM15" s="3" t="s">
        <v>65</v>
      </c>
      <c r="AN15" s="3" t="s">
        <v>73</v>
      </c>
      <c r="AO15" s="3"/>
      <c r="AP15" s="3"/>
      <c r="AQ15" s="12"/>
      <c r="AR15" s="3" t="s">
        <v>267</v>
      </c>
      <c r="AS15" s="3"/>
      <c r="AT15" s="3"/>
      <c r="AU15" s="3" t="s">
        <v>277</v>
      </c>
      <c r="AV15" s="3"/>
      <c r="AW15" s="3"/>
      <c r="AX15" s="12"/>
      <c r="AY15" s="3"/>
      <c r="AZ15" s="3"/>
      <c r="BA15" s="3" t="s">
        <v>94</v>
      </c>
      <c r="BB15" s="3"/>
      <c r="BC15" s="3"/>
      <c r="BD15" s="3"/>
      <c r="BE15" s="3"/>
      <c r="BF15" s="3"/>
      <c r="BG15" s="4" t="s">
        <v>109</v>
      </c>
      <c r="BH15" s="3"/>
      <c r="BI15" s="3"/>
      <c r="BJ15" s="3"/>
      <c r="BK15" s="3"/>
    </row>
    <row r="16" spans="1:63" ht="15">
      <c r="A16" s="3">
        <v>1014</v>
      </c>
      <c r="B16" s="3" t="s">
        <v>45</v>
      </c>
      <c r="C16" s="3" t="s">
        <v>39</v>
      </c>
      <c r="D16" s="3" t="s">
        <v>40</v>
      </c>
      <c r="E16" s="3" t="s">
        <v>41</v>
      </c>
      <c r="F16" s="3" t="s">
        <v>44</v>
      </c>
      <c r="G16" s="3"/>
      <c r="H16" s="3"/>
      <c r="I16" s="12"/>
      <c r="J16" s="3"/>
      <c r="K16" s="3"/>
      <c r="L16" s="3"/>
      <c r="M16" s="3"/>
      <c r="N16" s="3"/>
      <c r="O16" s="3"/>
      <c r="P16" s="3"/>
      <c r="Q16" s="3"/>
      <c r="R16" s="12"/>
      <c r="S16" s="3" t="s">
        <v>177</v>
      </c>
      <c r="T16" s="3"/>
      <c r="U16" s="3"/>
      <c r="V16" s="3" t="s">
        <v>180</v>
      </c>
      <c r="W16" s="3" t="s">
        <v>181</v>
      </c>
      <c r="X16" s="3" t="s">
        <v>182</v>
      </c>
      <c r="Y16" s="3" t="s">
        <v>133</v>
      </c>
      <c r="Z16" s="12"/>
      <c r="AA16" s="3"/>
      <c r="AB16" s="3"/>
      <c r="AC16" s="3"/>
      <c r="AD16" s="3"/>
      <c r="AE16" s="3" t="s">
        <v>80</v>
      </c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12"/>
      <c r="AR16" s="3"/>
      <c r="AS16" s="3" t="s">
        <v>269</v>
      </c>
      <c r="AT16" s="3" t="s">
        <v>275</v>
      </c>
      <c r="AU16" s="3"/>
      <c r="AV16" s="3"/>
      <c r="AW16" s="3"/>
      <c r="AX16" s="12"/>
      <c r="AY16" s="3"/>
      <c r="AZ16" s="3"/>
      <c r="BA16" s="3"/>
      <c r="BB16" s="3"/>
      <c r="BC16" s="3"/>
      <c r="BD16" s="3"/>
      <c r="BE16" s="3"/>
      <c r="BF16" s="3"/>
      <c r="BG16" s="4" t="s">
        <v>109</v>
      </c>
      <c r="BH16" s="3"/>
      <c r="BI16" s="3"/>
      <c r="BJ16" s="3"/>
      <c r="BK16" s="3"/>
    </row>
    <row r="17" spans="1:63" ht="15">
      <c r="A17" s="3">
        <v>1015</v>
      </c>
      <c r="B17" s="3"/>
      <c r="C17" s="3" t="s">
        <v>42</v>
      </c>
      <c r="D17" s="3" t="s">
        <v>28</v>
      </c>
      <c r="E17" s="3" t="s">
        <v>32</v>
      </c>
      <c r="F17" s="3"/>
      <c r="G17" s="3"/>
      <c r="H17" s="3"/>
      <c r="I17" s="12"/>
      <c r="J17" s="3"/>
      <c r="K17" s="3"/>
      <c r="L17" s="3"/>
      <c r="M17" s="3"/>
      <c r="N17" s="3"/>
      <c r="O17" s="3"/>
      <c r="P17" s="3"/>
      <c r="Q17" s="3"/>
      <c r="R17" s="12"/>
      <c r="S17" s="3" t="s">
        <v>178</v>
      </c>
      <c r="T17" s="3"/>
      <c r="U17" s="3"/>
      <c r="V17" s="3" t="s">
        <v>180</v>
      </c>
      <c r="W17" s="3" t="s">
        <v>181</v>
      </c>
      <c r="X17" s="3" t="s">
        <v>182</v>
      </c>
      <c r="Y17" s="3" t="s">
        <v>133</v>
      </c>
      <c r="Z17" s="12"/>
      <c r="AA17" s="3"/>
      <c r="AB17" s="3"/>
      <c r="AC17" s="3"/>
      <c r="AD17" s="3"/>
      <c r="AE17" s="3" t="s">
        <v>81</v>
      </c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12"/>
      <c r="AR17" s="3"/>
      <c r="AS17" s="3" t="s">
        <v>270</v>
      </c>
      <c r="AT17" s="3"/>
      <c r="AU17" s="3" t="s">
        <v>279</v>
      </c>
      <c r="AV17" s="3"/>
      <c r="AW17" s="3"/>
      <c r="AX17" s="12"/>
      <c r="AY17" s="3"/>
      <c r="AZ17" s="3"/>
      <c r="BA17" s="3" t="s">
        <v>94</v>
      </c>
      <c r="BB17" s="3"/>
      <c r="BC17" s="3"/>
      <c r="BD17" s="3"/>
      <c r="BE17" s="3"/>
      <c r="BF17" s="3"/>
      <c r="BG17" s="4" t="s">
        <v>109</v>
      </c>
      <c r="BH17" s="3"/>
      <c r="BI17" s="3"/>
      <c r="BJ17" s="3"/>
      <c r="BK17" s="3"/>
    </row>
    <row r="18" spans="1:63" s="7" customFormat="1" ht="15">
      <c r="A18" s="3">
        <v>1016</v>
      </c>
      <c r="B18" s="3"/>
      <c r="C18" s="3"/>
      <c r="D18" s="3" t="s">
        <v>187</v>
      </c>
      <c r="E18" s="3"/>
      <c r="F18" s="3"/>
      <c r="G18" s="3"/>
      <c r="H18" s="3"/>
      <c r="I18" s="12"/>
      <c r="J18" s="3" t="s">
        <v>202</v>
      </c>
      <c r="K18" s="3"/>
      <c r="L18" s="3"/>
      <c r="M18" s="3" t="s">
        <v>203</v>
      </c>
      <c r="N18" s="3" t="s">
        <v>130</v>
      </c>
      <c r="O18" s="3">
        <v>56374</v>
      </c>
      <c r="P18" s="3"/>
      <c r="Q18" s="3" t="s">
        <v>133</v>
      </c>
      <c r="R18" s="12"/>
      <c r="S18" s="3" t="s">
        <v>229</v>
      </c>
      <c r="T18" s="3"/>
      <c r="U18" s="3"/>
      <c r="V18" s="3" t="s">
        <v>180</v>
      </c>
      <c r="W18" s="3" t="s">
        <v>181</v>
      </c>
      <c r="X18" s="3" t="s">
        <v>182</v>
      </c>
      <c r="Y18" s="3" t="s">
        <v>133</v>
      </c>
      <c r="Z18" s="12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12"/>
      <c r="AR18" s="3"/>
      <c r="AS18" s="3"/>
      <c r="AT18" s="3"/>
      <c r="AU18" s="3"/>
      <c r="AV18" s="3"/>
      <c r="AW18" s="3"/>
      <c r="AX18" s="12"/>
      <c r="AY18" s="3" t="s">
        <v>96</v>
      </c>
      <c r="AZ18" s="3"/>
      <c r="BA18" s="3" t="s">
        <v>94</v>
      </c>
      <c r="BB18" s="3"/>
      <c r="BC18" s="3"/>
      <c r="BD18" s="3"/>
      <c r="BE18" s="3"/>
      <c r="BF18" s="3"/>
      <c r="BG18" s="4"/>
      <c r="BH18" s="3"/>
      <c r="BI18" s="3"/>
      <c r="BJ18" s="3"/>
      <c r="BK18" s="3"/>
    </row>
    <row r="19" spans="1:63" s="7" customFormat="1" ht="15">
      <c r="A19" s="3">
        <v>1017</v>
      </c>
      <c r="B19" s="3"/>
      <c r="C19" s="3"/>
      <c r="D19" s="3" t="s">
        <v>190</v>
      </c>
      <c r="E19" s="3"/>
      <c r="F19" s="3"/>
      <c r="G19" s="3"/>
      <c r="H19" s="3"/>
      <c r="I19" s="12"/>
      <c r="J19" s="3" t="s">
        <v>204</v>
      </c>
      <c r="K19" s="3"/>
      <c r="L19" s="3"/>
      <c r="M19" s="3" t="s">
        <v>205</v>
      </c>
      <c r="N19" s="3" t="s">
        <v>130</v>
      </c>
      <c r="O19" s="3">
        <v>55702</v>
      </c>
      <c r="P19" s="3"/>
      <c r="Q19" s="3" t="s">
        <v>133</v>
      </c>
      <c r="R19" s="12"/>
      <c r="S19" s="3"/>
      <c r="T19" s="3"/>
      <c r="U19" s="3"/>
      <c r="V19" s="3"/>
      <c r="W19" s="3"/>
      <c r="X19" s="3"/>
      <c r="Y19" s="3"/>
      <c r="Z19" s="12"/>
      <c r="AA19" s="3">
        <v>9935551228</v>
      </c>
      <c r="AB19" s="3" t="s">
        <v>93</v>
      </c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12"/>
      <c r="AR19" s="3"/>
      <c r="AS19" s="3"/>
      <c r="AT19" s="3" t="s">
        <v>275</v>
      </c>
      <c r="AU19" s="3"/>
      <c r="AV19" s="3"/>
      <c r="AW19" s="3"/>
      <c r="AX19" s="12"/>
      <c r="AY19" s="3" t="s">
        <v>96</v>
      </c>
      <c r="AZ19" s="3"/>
      <c r="BA19" s="3" t="s">
        <v>94</v>
      </c>
      <c r="BB19" s="3"/>
      <c r="BC19" s="3"/>
      <c r="BD19" s="3"/>
      <c r="BE19" s="3"/>
      <c r="BF19" s="3"/>
      <c r="BG19" s="4"/>
      <c r="BH19" s="3"/>
      <c r="BI19" s="3"/>
      <c r="BJ19" s="3"/>
      <c r="BK19" s="3"/>
    </row>
    <row r="20" spans="1:63" s="7" customFormat="1" ht="15">
      <c r="A20" s="3">
        <v>1018</v>
      </c>
      <c r="B20" s="3"/>
      <c r="C20" s="3"/>
      <c r="D20" s="3" t="s">
        <v>191</v>
      </c>
      <c r="E20" s="3"/>
      <c r="F20" s="3"/>
      <c r="G20" s="3"/>
      <c r="H20" s="3"/>
      <c r="I20" s="12"/>
      <c r="J20" s="3" t="s">
        <v>206</v>
      </c>
      <c r="K20" s="3" t="s">
        <v>207</v>
      </c>
      <c r="L20" s="3"/>
      <c r="M20" s="3" t="s">
        <v>208</v>
      </c>
      <c r="N20" s="3" t="s">
        <v>130</v>
      </c>
      <c r="O20" s="3">
        <v>56301</v>
      </c>
      <c r="P20" s="3"/>
      <c r="Q20" s="3" t="s">
        <v>133</v>
      </c>
      <c r="R20" s="12"/>
      <c r="S20" s="3"/>
      <c r="T20" s="3"/>
      <c r="U20" s="3"/>
      <c r="V20" s="3"/>
      <c r="W20" s="3"/>
      <c r="X20" s="3"/>
      <c r="Y20" s="3"/>
      <c r="Z20" s="12"/>
      <c r="AA20" s="3">
        <v>9935551229</v>
      </c>
      <c r="AB20" s="3" t="s">
        <v>93</v>
      </c>
      <c r="AC20" s="3"/>
      <c r="AD20" s="3"/>
      <c r="AE20" s="3"/>
      <c r="AF20" s="3"/>
      <c r="AG20" s="3" t="s">
        <v>230</v>
      </c>
      <c r="AH20" s="3" t="s">
        <v>232</v>
      </c>
      <c r="AI20" s="3"/>
      <c r="AJ20" s="3"/>
      <c r="AK20" s="3"/>
      <c r="AL20" s="3"/>
      <c r="AM20" s="3"/>
      <c r="AN20" s="3"/>
      <c r="AO20" s="3" t="s">
        <v>234</v>
      </c>
      <c r="AP20" s="3" t="s">
        <v>249</v>
      </c>
      <c r="AQ20" s="12"/>
      <c r="AR20" s="3"/>
      <c r="AS20" s="3"/>
      <c r="AT20" s="3"/>
      <c r="AU20" s="3" t="s">
        <v>279</v>
      </c>
      <c r="AV20" s="3"/>
      <c r="AW20" s="3"/>
      <c r="AX20" s="12"/>
      <c r="AY20" s="3" t="s">
        <v>96</v>
      </c>
      <c r="AZ20" s="3"/>
      <c r="BA20" s="3" t="s">
        <v>94</v>
      </c>
      <c r="BB20" s="3" t="s">
        <v>97</v>
      </c>
      <c r="BC20" s="3"/>
      <c r="BD20" s="3"/>
      <c r="BE20" s="3"/>
      <c r="BF20" s="3"/>
      <c r="BG20" s="4"/>
      <c r="BH20" s="3"/>
      <c r="BI20" s="3"/>
      <c r="BJ20" s="3"/>
      <c r="BK20" s="3"/>
    </row>
    <row r="21" spans="1:63" s="7" customFormat="1" ht="15">
      <c r="A21" s="3">
        <v>1019</v>
      </c>
      <c r="B21" s="3"/>
      <c r="C21" s="3"/>
      <c r="D21" s="3" t="s">
        <v>192</v>
      </c>
      <c r="E21" s="3"/>
      <c r="F21" s="3"/>
      <c r="G21" s="3"/>
      <c r="H21" s="3"/>
      <c r="I21" s="12"/>
      <c r="J21" s="3" t="s">
        <v>209</v>
      </c>
      <c r="K21" s="3" t="s">
        <v>210</v>
      </c>
      <c r="L21" s="3"/>
      <c r="M21" s="3" t="s">
        <v>211</v>
      </c>
      <c r="N21" s="3" t="s">
        <v>130</v>
      </c>
      <c r="O21" s="3">
        <v>55423</v>
      </c>
      <c r="P21" s="3"/>
      <c r="Q21" s="3" t="s">
        <v>133</v>
      </c>
      <c r="R21" s="12"/>
      <c r="S21" s="3"/>
      <c r="T21" s="3"/>
      <c r="U21" s="3"/>
      <c r="V21" s="3"/>
      <c r="W21" s="3"/>
      <c r="X21" s="3"/>
      <c r="Y21" s="3"/>
      <c r="Z21" s="12"/>
      <c r="AA21" s="3" t="s">
        <v>251</v>
      </c>
      <c r="AB21" s="3" t="s">
        <v>93</v>
      </c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 t="s">
        <v>235</v>
      </c>
      <c r="AP21" s="3" t="s">
        <v>250</v>
      </c>
      <c r="AQ21" s="12"/>
      <c r="AR21" s="3"/>
      <c r="AS21" s="3"/>
      <c r="AT21" s="3" t="s">
        <v>273</v>
      </c>
      <c r="AU21" s="3" t="s">
        <v>277</v>
      </c>
      <c r="AV21" s="3"/>
      <c r="AW21" s="3"/>
      <c r="AX21" s="12"/>
      <c r="AY21" s="3" t="s">
        <v>96</v>
      </c>
      <c r="AZ21" s="3" t="s">
        <v>95</v>
      </c>
      <c r="BA21" s="3"/>
      <c r="BB21" s="3"/>
      <c r="BC21" s="3"/>
      <c r="BD21" s="3"/>
      <c r="BE21" s="3"/>
      <c r="BF21" s="3"/>
      <c r="BG21" s="4"/>
      <c r="BH21" s="3"/>
      <c r="BI21" s="3"/>
      <c r="BJ21" s="3"/>
      <c r="BK21" s="3"/>
    </row>
    <row r="22" spans="1:63" s="7" customFormat="1" ht="15">
      <c r="A22" s="3">
        <v>1020</v>
      </c>
      <c r="B22" s="3"/>
      <c r="C22" s="3"/>
      <c r="D22" s="3" t="s">
        <v>188</v>
      </c>
      <c r="E22" s="3"/>
      <c r="F22" s="3"/>
      <c r="G22" s="3"/>
      <c r="H22" s="3"/>
      <c r="I22" s="12"/>
      <c r="J22" s="3" t="s">
        <v>212</v>
      </c>
      <c r="K22" s="3" t="s">
        <v>213</v>
      </c>
      <c r="L22" s="3"/>
      <c r="M22" s="3" t="s">
        <v>129</v>
      </c>
      <c r="N22" s="3" t="s">
        <v>130</v>
      </c>
      <c r="O22" s="3">
        <v>55122</v>
      </c>
      <c r="P22" s="3"/>
      <c r="Q22" s="3" t="s">
        <v>133</v>
      </c>
      <c r="R22" s="12"/>
      <c r="S22" s="3"/>
      <c r="T22" s="3"/>
      <c r="U22" s="3"/>
      <c r="V22" s="3"/>
      <c r="W22" s="3"/>
      <c r="X22" s="3"/>
      <c r="Y22" s="3"/>
      <c r="Z22" s="12"/>
      <c r="AA22" s="3" t="s">
        <v>252</v>
      </c>
      <c r="AB22" s="3" t="s">
        <v>93</v>
      </c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12"/>
      <c r="AR22" s="3"/>
      <c r="AS22" s="3"/>
      <c r="AT22" s="3"/>
      <c r="AU22" s="3" t="s">
        <v>278</v>
      </c>
      <c r="AV22" s="3"/>
      <c r="AW22" s="3"/>
      <c r="AX22" s="12"/>
      <c r="AY22" s="3" t="s">
        <v>96</v>
      </c>
      <c r="AZ22" s="3" t="s">
        <v>95</v>
      </c>
      <c r="BA22" s="3" t="s">
        <v>94</v>
      </c>
      <c r="BB22" s="3"/>
      <c r="BC22" s="3"/>
      <c r="BD22" s="3"/>
      <c r="BE22" s="3"/>
      <c r="BF22" s="3"/>
      <c r="BG22" s="4"/>
      <c r="BH22" s="3"/>
      <c r="BI22" s="3"/>
      <c r="BJ22" s="3"/>
      <c r="BK22" s="3"/>
    </row>
    <row r="23" spans="1:63" s="7" customFormat="1" ht="15">
      <c r="A23" s="3">
        <v>1021</v>
      </c>
      <c r="B23" s="3"/>
      <c r="C23" s="3"/>
      <c r="D23" s="3" t="s">
        <v>193</v>
      </c>
      <c r="E23" s="3"/>
      <c r="F23" s="3"/>
      <c r="G23" s="3"/>
      <c r="H23" s="3"/>
      <c r="I23" s="12"/>
      <c r="J23" s="3"/>
      <c r="K23" s="3"/>
      <c r="L23" s="3"/>
      <c r="M23" s="3"/>
      <c r="N23" s="3"/>
      <c r="O23" s="3"/>
      <c r="P23" s="3"/>
      <c r="Q23" s="3"/>
      <c r="R23" s="12"/>
      <c r="S23" s="3"/>
      <c r="T23" s="3"/>
      <c r="U23" s="3"/>
      <c r="V23" s="3"/>
      <c r="W23" s="3"/>
      <c r="X23" s="3"/>
      <c r="Y23" s="3"/>
      <c r="Z23" s="12"/>
      <c r="AA23" s="3" t="s">
        <v>253</v>
      </c>
      <c r="AB23" s="3"/>
      <c r="AC23" s="3"/>
      <c r="AD23" s="3"/>
      <c r="AE23" s="3" t="s">
        <v>236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12"/>
      <c r="AR23" s="3"/>
      <c r="AS23" s="3"/>
      <c r="AT23" s="3"/>
      <c r="AU23" s="3" t="s">
        <v>279</v>
      </c>
      <c r="AV23" s="3"/>
      <c r="AW23" s="3"/>
      <c r="AX23" s="12"/>
      <c r="AY23" s="3" t="s">
        <v>96</v>
      </c>
      <c r="AZ23" s="3"/>
      <c r="BA23" s="3" t="s">
        <v>94</v>
      </c>
      <c r="BB23" s="3" t="s">
        <v>97</v>
      </c>
      <c r="BC23" s="3"/>
      <c r="BD23" s="3"/>
      <c r="BE23" s="3"/>
      <c r="BF23" s="3"/>
      <c r="BG23" s="4"/>
      <c r="BH23" s="3"/>
      <c r="BI23" s="3"/>
      <c r="BJ23" s="3"/>
      <c r="BK23" s="3"/>
    </row>
    <row r="24" spans="1:63" s="7" customFormat="1" ht="15">
      <c r="A24" s="3">
        <v>1022</v>
      </c>
      <c r="B24" s="3"/>
      <c r="C24" s="3"/>
      <c r="D24" s="3" t="s">
        <v>194</v>
      </c>
      <c r="E24" s="3"/>
      <c r="F24" s="3"/>
      <c r="G24" s="3"/>
      <c r="H24" s="3"/>
      <c r="I24" s="12"/>
      <c r="J24" s="3"/>
      <c r="K24" s="3"/>
      <c r="L24" s="3"/>
      <c r="M24" s="3"/>
      <c r="N24" s="3"/>
      <c r="O24" s="3"/>
      <c r="P24" s="3"/>
      <c r="Q24" s="3"/>
      <c r="R24" s="12"/>
      <c r="S24" s="3"/>
      <c r="T24" s="3"/>
      <c r="U24" s="3"/>
      <c r="V24" s="3"/>
      <c r="W24" s="3"/>
      <c r="X24" s="3"/>
      <c r="Y24" s="3"/>
      <c r="Z24" s="12"/>
      <c r="AA24" s="3" t="s">
        <v>254</v>
      </c>
      <c r="AB24" s="3"/>
      <c r="AC24" s="3" t="s">
        <v>237</v>
      </c>
      <c r="AD24" s="3" t="s">
        <v>238</v>
      </c>
      <c r="AE24" s="3" t="s">
        <v>239</v>
      </c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12"/>
      <c r="AR24" s="3"/>
      <c r="AS24" s="3"/>
      <c r="AT24" s="3"/>
      <c r="AU24" s="3" t="s">
        <v>277</v>
      </c>
      <c r="AV24" s="3"/>
      <c r="AW24" s="3"/>
      <c r="AX24" s="12"/>
      <c r="AY24" s="3" t="s">
        <v>96</v>
      </c>
      <c r="AZ24" s="3"/>
      <c r="BA24" s="3" t="s">
        <v>94</v>
      </c>
      <c r="BB24" s="3" t="s">
        <v>97</v>
      </c>
      <c r="BC24" s="3"/>
      <c r="BD24" s="3"/>
      <c r="BE24" s="3"/>
      <c r="BF24" s="3"/>
      <c r="BG24" s="4"/>
      <c r="BH24" s="3"/>
      <c r="BI24" s="3"/>
      <c r="BJ24" s="3"/>
      <c r="BK24" s="3"/>
    </row>
    <row r="25" spans="1:63" s="7" customFormat="1" ht="15">
      <c r="A25" s="3">
        <v>1023</v>
      </c>
      <c r="B25" s="3"/>
      <c r="C25" s="3"/>
      <c r="D25" s="3" t="s">
        <v>195</v>
      </c>
      <c r="E25" s="3"/>
      <c r="F25" s="3"/>
      <c r="G25" s="3"/>
      <c r="H25" s="3"/>
      <c r="I25" s="12"/>
      <c r="J25" s="3"/>
      <c r="K25" s="3"/>
      <c r="L25" s="3"/>
      <c r="M25" s="3"/>
      <c r="N25" s="3"/>
      <c r="O25" s="3"/>
      <c r="P25" s="3"/>
      <c r="Q25" s="3"/>
      <c r="R25" s="12"/>
      <c r="S25" s="3"/>
      <c r="T25" s="3"/>
      <c r="U25" s="3"/>
      <c r="V25" s="3"/>
      <c r="W25" s="3"/>
      <c r="X25" s="3"/>
      <c r="Y25" s="3"/>
      <c r="Z25" s="12"/>
      <c r="AA25" s="3" t="s">
        <v>255</v>
      </c>
      <c r="AB25" s="3"/>
      <c r="AC25" s="3" t="s">
        <v>240</v>
      </c>
      <c r="AD25" s="3" t="s">
        <v>241</v>
      </c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12"/>
      <c r="AR25" s="3"/>
      <c r="AS25" s="3"/>
      <c r="AT25" s="3"/>
      <c r="AU25" s="3"/>
      <c r="AV25" s="3"/>
      <c r="AW25" s="3"/>
      <c r="AX25" s="12"/>
      <c r="AY25" s="3" t="s">
        <v>96</v>
      </c>
      <c r="AZ25" s="3"/>
      <c r="BA25" s="3"/>
      <c r="BB25" s="3"/>
      <c r="BC25" s="3"/>
      <c r="BD25" s="3"/>
      <c r="BE25" s="3"/>
      <c r="BF25" s="3"/>
      <c r="BG25" s="4"/>
      <c r="BH25" s="3"/>
      <c r="BI25" s="3"/>
      <c r="BJ25" s="3"/>
      <c r="BK25" s="3"/>
    </row>
    <row r="26" spans="1:63" s="7" customFormat="1" ht="15">
      <c r="A26" s="3">
        <v>1024</v>
      </c>
      <c r="B26" s="3"/>
      <c r="C26" s="3"/>
      <c r="D26" s="3" t="s">
        <v>196</v>
      </c>
      <c r="E26" s="3"/>
      <c r="F26" s="3"/>
      <c r="G26" s="3"/>
      <c r="H26" s="3"/>
      <c r="I26" s="12"/>
      <c r="J26" s="3" t="s">
        <v>214</v>
      </c>
      <c r="K26" s="3"/>
      <c r="L26" s="3"/>
      <c r="M26" s="3" t="s">
        <v>215</v>
      </c>
      <c r="N26" s="3" t="s">
        <v>130</v>
      </c>
      <c r="O26" s="3">
        <v>55347</v>
      </c>
      <c r="P26" s="3"/>
      <c r="Q26" s="3" t="s">
        <v>133</v>
      </c>
      <c r="R26" s="12"/>
      <c r="S26" s="3"/>
      <c r="T26" s="3"/>
      <c r="U26" s="3"/>
      <c r="V26" s="3"/>
      <c r="W26" s="3"/>
      <c r="X26" s="3"/>
      <c r="Y26" s="3"/>
      <c r="Z26" s="12"/>
      <c r="AA26" s="3" t="s">
        <v>257</v>
      </c>
      <c r="AB26" s="3" t="s">
        <v>93</v>
      </c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 t="s">
        <v>242</v>
      </c>
      <c r="AP26" s="3" t="s">
        <v>256</v>
      </c>
      <c r="AQ26" s="12"/>
      <c r="AR26" s="3"/>
      <c r="AS26" s="3"/>
      <c r="AT26" s="3"/>
      <c r="AU26" s="3" t="s">
        <v>279</v>
      </c>
      <c r="AV26" s="3"/>
      <c r="AW26" s="3"/>
      <c r="AX26" s="12"/>
      <c r="AY26" s="3" t="s">
        <v>96</v>
      </c>
      <c r="AZ26" s="3"/>
      <c r="BA26" s="3"/>
      <c r="BB26" s="3"/>
      <c r="BC26" s="3"/>
      <c r="BD26" s="3"/>
      <c r="BE26" s="3"/>
      <c r="BF26" s="3"/>
      <c r="BG26" s="4"/>
      <c r="BH26" s="3"/>
      <c r="BI26" s="3"/>
      <c r="BJ26" s="3"/>
      <c r="BK26" s="3"/>
    </row>
    <row r="27" spans="1:63" s="7" customFormat="1" ht="15">
      <c r="A27" s="3">
        <v>1025</v>
      </c>
      <c r="B27" s="3"/>
      <c r="C27" s="3"/>
      <c r="D27" s="3" t="s">
        <v>197</v>
      </c>
      <c r="E27" s="3"/>
      <c r="F27" s="3"/>
      <c r="G27" s="3"/>
      <c r="H27" s="3"/>
      <c r="I27" s="12"/>
      <c r="J27" s="3" t="s">
        <v>216</v>
      </c>
      <c r="K27" s="3"/>
      <c r="L27" s="3"/>
      <c r="M27" s="3" t="s">
        <v>217</v>
      </c>
      <c r="N27" s="3" t="s">
        <v>130</v>
      </c>
      <c r="O27" s="3">
        <v>55318</v>
      </c>
      <c r="P27" s="3"/>
      <c r="Q27" s="3" t="s">
        <v>133</v>
      </c>
      <c r="R27" s="12"/>
      <c r="S27" s="3"/>
      <c r="T27" s="3"/>
      <c r="U27" s="3"/>
      <c r="V27" s="3"/>
      <c r="W27" s="3"/>
      <c r="X27" s="3"/>
      <c r="Y27" s="3"/>
      <c r="Z27" s="12"/>
      <c r="AA27" s="3" t="s">
        <v>259</v>
      </c>
      <c r="AB27" s="3" t="s">
        <v>93</v>
      </c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 t="s">
        <v>243</v>
      </c>
      <c r="AP27" s="3" t="s">
        <v>258</v>
      </c>
      <c r="AQ27" s="12"/>
      <c r="AR27" s="3"/>
      <c r="AS27" s="3"/>
      <c r="AT27" s="3"/>
      <c r="AU27" s="3"/>
      <c r="AV27" s="3"/>
      <c r="AW27" s="3"/>
      <c r="AX27" s="12"/>
      <c r="AY27" s="3"/>
      <c r="AZ27" s="3"/>
      <c r="BA27" s="3"/>
      <c r="BB27" s="3"/>
      <c r="BC27" s="3"/>
      <c r="BD27" s="3"/>
      <c r="BE27" s="3"/>
      <c r="BF27" s="3"/>
      <c r="BG27" s="4"/>
      <c r="BH27" s="3"/>
      <c r="BI27" s="3"/>
      <c r="BJ27" s="3"/>
      <c r="BK27" s="3"/>
    </row>
    <row r="28" spans="1:63" s="7" customFormat="1" ht="15">
      <c r="A28" s="3">
        <v>1026</v>
      </c>
      <c r="B28" s="3"/>
      <c r="C28" s="3"/>
      <c r="D28" s="3" t="s">
        <v>198</v>
      </c>
      <c r="E28" s="3"/>
      <c r="F28" s="3"/>
      <c r="G28" s="3"/>
      <c r="H28" s="3"/>
      <c r="I28" s="12"/>
      <c r="J28" s="3" t="s">
        <v>218</v>
      </c>
      <c r="K28" s="3"/>
      <c r="L28" s="3"/>
      <c r="M28" s="3" t="s">
        <v>219</v>
      </c>
      <c r="N28" s="3" t="s">
        <v>130</v>
      </c>
      <c r="O28" s="3" t="s">
        <v>220</v>
      </c>
      <c r="P28" s="3"/>
      <c r="Q28" s="3" t="s">
        <v>133</v>
      </c>
      <c r="R28" s="12"/>
      <c r="S28" s="3"/>
      <c r="T28" s="3"/>
      <c r="U28" s="3"/>
      <c r="V28" s="3"/>
      <c r="W28" s="3"/>
      <c r="X28" s="3"/>
      <c r="Y28" s="3"/>
      <c r="Z28" s="12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12"/>
      <c r="AR28" s="3"/>
      <c r="AS28" s="3"/>
      <c r="AT28" s="3"/>
      <c r="AU28" s="3"/>
      <c r="AV28" s="3"/>
      <c r="AW28" s="3"/>
      <c r="AX28" s="12"/>
      <c r="AY28" s="3" t="s">
        <v>96</v>
      </c>
      <c r="AZ28" s="3"/>
      <c r="BA28" s="3"/>
      <c r="BB28" s="3"/>
      <c r="BC28" s="3"/>
      <c r="BD28" s="3"/>
      <c r="BE28" s="3"/>
      <c r="BF28" s="3"/>
      <c r="BG28" s="4"/>
      <c r="BH28" s="3"/>
      <c r="BI28" s="3"/>
      <c r="BJ28" s="3"/>
      <c r="BK28" s="3"/>
    </row>
    <row r="29" spans="1:63" s="7" customFormat="1" ht="15">
      <c r="A29" s="3">
        <v>1027</v>
      </c>
      <c r="B29" s="3"/>
      <c r="C29" s="3"/>
      <c r="D29" s="3" t="s">
        <v>199</v>
      </c>
      <c r="E29" s="3"/>
      <c r="F29" s="3"/>
      <c r="G29" s="3"/>
      <c r="H29" s="3"/>
      <c r="I29" s="12"/>
      <c r="J29" s="3" t="s">
        <v>221</v>
      </c>
      <c r="K29" s="3" t="s">
        <v>222</v>
      </c>
      <c r="L29" s="3"/>
      <c r="M29" s="3" t="s">
        <v>129</v>
      </c>
      <c r="N29" s="3" t="s">
        <v>130</v>
      </c>
      <c r="O29" s="3">
        <v>55122</v>
      </c>
      <c r="P29" s="3"/>
      <c r="Q29" s="3" t="s">
        <v>133</v>
      </c>
      <c r="R29" s="12"/>
      <c r="S29" s="3"/>
      <c r="T29" s="3"/>
      <c r="U29" s="3"/>
      <c r="V29" s="3"/>
      <c r="W29" s="3"/>
      <c r="X29" s="3"/>
      <c r="Y29" s="3"/>
      <c r="Z29" s="12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12"/>
      <c r="AR29" s="3"/>
      <c r="AS29" s="3"/>
      <c r="AT29" s="3"/>
      <c r="AU29" s="3" t="s">
        <v>279</v>
      </c>
      <c r="AV29" s="3"/>
      <c r="AW29" s="3"/>
      <c r="AX29" s="12"/>
      <c r="AY29" s="3" t="s">
        <v>96</v>
      </c>
      <c r="AZ29" s="3"/>
      <c r="BA29" s="3"/>
      <c r="BB29" s="3"/>
      <c r="BC29" s="3"/>
      <c r="BD29" s="3"/>
      <c r="BE29" s="3"/>
      <c r="BF29" s="3"/>
      <c r="BG29" s="4"/>
      <c r="BH29" s="3"/>
      <c r="BI29" s="3"/>
      <c r="BJ29" s="3"/>
      <c r="BK29" s="3"/>
    </row>
    <row r="30" spans="1:63" s="7" customFormat="1" ht="15">
      <c r="A30" s="3">
        <v>1028</v>
      </c>
      <c r="B30" s="3"/>
      <c r="C30" s="3"/>
      <c r="D30" s="3" t="s">
        <v>200</v>
      </c>
      <c r="E30" s="3"/>
      <c r="F30" s="3"/>
      <c r="G30" s="3"/>
      <c r="H30" s="3"/>
      <c r="I30" s="12"/>
      <c r="J30" s="3" t="s">
        <v>223</v>
      </c>
      <c r="K30" s="3"/>
      <c r="L30" s="3"/>
      <c r="M30" s="3" t="s">
        <v>215</v>
      </c>
      <c r="N30" s="3" t="s">
        <v>130</v>
      </c>
      <c r="O30" s="3">
        <v>55347</v>
      </c>
      <c r="P30" s="3"/>
      <c r="Q30" s="3" t="s">
        <v>133</v>
      </c>
      <c r="R30" s="12"/>
      <c r="S30" s="3"/>
      <c r="T30" s="3"/>
      <c r="U30" s="3"/>
      <c r="V30" s="3"/>
      <c r="W30" s="3"/>
      <c r="X30" s="3"/>
      <c r="Y30" s="3"/>
      <c r="Z30" s="12"/>
      <c r="AA30" s="3"/>
      <c r="AB30" s="3"/>
      <c r="AC30" s="3"/>
      <c r="AD30" s="3"/>
      <c r="AE30" s="3" t="s">
        <v>244</v>
      </c>
      <c r="AF30" s="3"/>
      <c r="AG30" s="3"/>
      <c r="AH30" s="3"/>
      <c r="AI30" s="3"/>
      <c r="AJ30" s="3"/>
      <c r="AK30" s="3"/>
      <c r="AL30" s="3"/>
      <c r="AM30" s="3"/>
      <c r="AN30" s="3"/>
      <c r="AO30" s="3" t="s">
        <v>244</v>
      </c>
      <c r="AP30" s="3" t="s">
        <v>260</v>
      </c>
      <c r="AQ30" s="12"/>
      <c r="AR30" s="3"/>
      <c r="AS30" s="3"/>
      <c r="AT30" s="3"/>
      <c r="AU30" s="3" t="s">
        <v>277</v>
      </c>
      <c r="AV30" s="3"/>
      <c r="AW30" s="3"/>
      <c r="AX30" s="12"/>
      <c r="AY30" s="3"/>
      <c r="AZ30" s="3"/>
      <c r="BA30" s="3"/>
      <c r="BB30" s="3"/>
      <c r="BC30" s="3"/>
      <c r="BD30" s="3"/>
      <c r="BE30" s="3"/>
      <c r="BF30" s="3"/>
      <c r="BG30" s="4"/>
      <c r="BH30" s="3"/>
      <c r="BI30" s="3"/>
      <c r="BJ30" s="3"/>
      <c r="BK30" s="3"/>
    </row>
    <row r="31" spans="1:63" s="7" customFormat="1" ht="15">
      <c r="A31" s="3">
        <v>1029</v>
      </c>
      <c r="B31" s="3"/>
      <c r="C31" s="3"/>
      <c r="D31" s="3" t="s">
        <v>189</v>
      </c>
      <c r="E31" s="3"/>
      <c r="F31" s="3"/>
      <c r="G31" s="3"/>
      <c r="H31" s="3"/>
      <c r="I31" s="12"/>
      <c r="J31" s="3" t="s">
        <v>224</v>
      </c>
      <c r="K31" s="3"/>
      <c r="L31" s="3"/>
      <c r="M31" s="3" t="s">
        <v>225</v>
      </c>
      <c r="N31" s="3" t="s">
        <v>130</v>
      </c>
      <c r="O31" s="3">
        <v>55362</v>
      </c>
      <c r="P31" s="3"/>
      <c r="Q31" s="3" t="s">
        <v>133</v>
      </c>
      <c r="R31" s="12"/>
      <c r="S31" s="3"/>
      <c r="T31" s="3"/>
      <c r="U31" s="3"/>
      <c r="V31" s="3"/>
      <c r="W31" s="3"/>
      <c r="X31" s="3"/>
      <c r="Y31" s="3"/>
      <c r="Z31" s="12"/>
      <c r="AA31" s="3" t="s">
        <v>262</v>
      </c>
      <c r="AB31" s="3" t="s">
        <v>93</v>
      </c>
      <c r="AC31" s="3"/>
      <c r="AD31" s="3"/>
      <c r="AE31" s="3" t="s">
        <v>245</v>
      </c>
      <c r="AF31" s="3"/>
      <c r="AG31" s="3"/>
      <c r="AH31" s="3"/>
      <c r="AI31" s="3"/>
      <c r="AJ31" s="3"/>
      <c r="AK31" s="3"/>
      <c r="AL31" s="3"/>
      <c r="AM31" s="3"/>
      <c r="AN31" s="3"/>
      <c r="AO31" s="3" t="s">
        <v>245</v>
      </c>
      <c r="AP31" s="3" t="s">
        <v>261</v>
      </c>
      <c r="AQ31" s="12"/>
      <c r="AR31" s="3"/>
      <c r="AS31" s="3"/>
      <c r="AT31" s="3"/>
      <c r="AU31" s="3" t="s">
        <v>278</v>
      </c>
      <c r="AV31" s="3"/>
      <c r="AW31" s="3"/>
      <c r="AX31" s="12"/>
      <c r="AY31" s="3" t="s">
        <v>96</v>
      </c>
      <c r="AZ31" s="3"/>
      <c r="BA31" s="3"/>
      <c r="BB31" s="3"/>
      <c r="BC31" s="3"/>
      <c r="BD31" s="3"/>
      <c r="BE31" s="3"/>
      <c r="BF31" s="3"/>
      <c r="BG31" s="4"/>
      <c r="BH31" s="3"/>
      <c r="BI31" s="3"/>
      <c r="BJ31" s="3"/>
      <c r="BK31" s="3"/>
    </row>
    <row r="32" spans="1:63" s="7" customFormat="1" ht="15">
      <c r="A32" s="3">
        <v>1030</v>
      </c>
      <c r="B32" s="3"/>
      <c r="C32" s="3"/>
      <c r="D32" s="3" t="s">
        <v>201</v>
      </c>
      <c r="E32" s="3"/>
      <c r="F32" s="3"/>
      <c r="G32" s="3"/>
      <c r="H32" s="3"/>
      <c r="I32" s="12"/>
      <c r="J32" s="3" t="s">
        <v>226</v>
      </c>
      <c r="K32" s="3"/>
      <c r="L32" s="3"/>
      <c r="M32" s="3" t="s">
        <v>227</v>
      </c>
      <c r="N32" s="3" t="s">
        <v>130</v>
      </c>
      <c r="O32" s="3">
        <v>55125</v>
      </c>
      <c r="P32" s="3"/>
      <c r="Q32" s="3" t="s">
        <v>133</v>
      </c>
      <c r="R32" s="12"/>
      <c r="S32" s="3"/>
      <c r="T32" s="3"/>
      <c r="U32" s="3"/>
      <c r="V32" s="3"/>
      <c r="W32" s="3"/>
      <c r="X32" s="3"/>
      <c r="Y32" s="3"/>
      <c r="Z32" s="12"/>
      <c r="AA32" s="3" t="s">
        <v>264</v>
      </c>
      <c r="AB32" s="3" t="s">
        <v>93</v>
      </c>
      <c r="AC32" s="3" t="s">
        <v>246</v>
      </c>
      <c r="AD32" s="3" t="s">
        <v>247</v>
      </c>
      <c r="AE32" s="3" t="s">
        <v>248</v>
      </c>
      <c r="AF32" s="3"/>
      <c r="AG32" s="3" t="s">
        <v>231</v>
      </c>
      <c r="AH32" s="3" t="s">
        <v>233</v>
      </c>
      <c r="AI32" s="3"/>
      <c r="AJ32" s="3"/>
      <c r="AK32" s="3"/>
      <c r="AL32" s="3"/>
      <c r="AM32" s="3"/>
      <c r="AN32" s="3"/>
      <c r="AO32" s="3" t="s">
        <v>248</v>
      </c>
      <c r="AP32" s="3" t="s">
        <v>263</v>
      </c>
      <c r="AQ32" s="12"/>
      <c r="AR32" s="3"/>
      <c r="AS32" s="3"/>
      <c r="AT32" s="3"/>
      <c r="AU32" s="3" t="s">
        <v>279</v>
      </c>
      <c r="AV32" s="3"/>
      <c r="AW32" s="3"/>
      <c r="AX32" s="12"/>
      <c r="AY32" s="3" t="s">
        <v>96</v>
      </c>
      <c r="AZ32" s="3" t="s">
        <v>95</v>
      </c>
      <c r="BA32" s="3"/>
      <c r="BB32" s="3"/>
      <c r="BC32" s="3"/>
      <c r="BD32" s="3"/>
      <c r="BE32" s="3"/>
      <c r="BF32" s="3"/>
      <c r="BG32" s="4"/>
      <c r="BH32" s="3"/>
      <c r="BI32" s="3"/>
      <c r="BJ32" s="3"/>
      <c r="BK32" s="3"/>
    </row>
    <row r="33" ht="15">
      <c r="D33" s="6"/>
    </row>
  </sheetData>
  <sheetProtection/>
  <mergeCells count="9">
    <mergeCell ref="BE1:BF1"/>
    <mergeCell ref="BH1:BK1"/>
    <mergeCell ref="A1:H1"/>
    <mergeCell ref="AR1:AW1"/>
    <mergeCell ref="J1:Q1"/>
    <mergeCell ref="S1:Y1"/>
    <mergeCell ref="AA1:AE1"/>
    <mergeCell ref="AF1:AJ1"/>
    <mergeCell ref="AK1:AP1"/>
  </mergeCells>
  <hyperlinks>
    <hyperlink ref="AZ3" r:id="rId1" display="secondEmail1@domain.com"/>
    <hyperlink ref="AY3" r:id="rId2" display="primaryEmail1@domain.com"/>
    <hyperlink ref="AZ21" r:id="rId3" display="secondEmail1@domain.com"/>
    <hyperlink ref="AZ22" r:id="rId4" display="secondEmail1@domain.com"/>
    <hyperlink ref="AZ32" r:id="rId5" display="secondEmail1@domain.com"/>
    <hyperlink ref="AY18" r:id="rId6" display="primaryEmail1@domain.com"/>
    <hyperlink ref="AY19" r:id="rId7" display="primaryEmail1@domain.com"/>
    <hyperlink ref="AY20" r:id="rId8" display="primaryEmail1@domain.com"/>
    <hyperlink ref="AY21" r:id="rId9" display="primaryEmail1@domain.com"/>
    <hyperlink ref="AY22" r:id="rId10" display="primaryEmail1@domain.com"/>
    <hyperlink ref="AY23" r:id="rId11" display="primaryEmail1@domain.com"/>
    <hyperlink ref="AY24" r:id="rId12" display="primaryEmail1@domain.com"/>
    <hyperlink ref="AY25" r:id="rId13" display="primaryEmail1@domain.com"/>
    <hyperlink ref="AY26" r:id="rId14" display="primaryEmail1@domain.com"/>
    <hyperlink ref="AY28" r:id="rId15" display="primaryEmail1@domain.com"/>
    <hyperlink ref="AY29" r:id="rId16" display="primaryEmail1@domain.com"/>
    <hyperlink ref="AY31" r:id="rId17" display="primaryEmail1@domain.com"/>
    <hyperlink ref="AY32" r:id="rId18" display="primaryEmail1@domain.com"/>
  </hyperlinks>
  <printOptions/>
  <pageMargins left="0.7" right="0.7" top="0.75" bottom="0.75" header="0.3" footer="0.3"/>
  <pageSetup horizontalDpi="600" verticalDpi="600" orientation="portrait" r:id="rId20"/>
  <drawing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="85" zoomScaleNormal="85" zoomScalePageLayoutView="0" workbookViewId="0" topLeftCell="A1">
      <pane ySplit="2" topLeftCell="A3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55.8515625" style="0" customWidth="1"/>
    <col min="2" max="2" width="48.28125" style="0" bestFit="1" customWidth="1"/>
    <col min="3" max="3" width="42.421875" style="7" customWidth="1"/>
    <col min="4" max="4" width="47.28125" style="0" bestFit="1" customWidth="1"/>
    <col min="5" max="7" width="37.140625" style="0" customWidth="1"/>
    <col min="14" max="14" width="0" style="0" hidden="1" customWidth="1"/>
    <col min="15" max="15" width="5.00390625" style="0" hidden="1" customWidth="1"/>
    <col min="16" max="16" width="10.57421875" style="0" hidden="1" customWidth="1"/>
    <col min="17" max="17" width="10.8515625" style="0" hidden="1" customWidth="1"/>
    <col min="18" max="18" width="19.140625" style="0" hidden="1" customWidth="1"/>
    <col min="19" max="19" width="10.8515625" style="7" hidden="1" customWidth="1"/>
    <col min="20" max="20" width="20.00390625" style="0" hidden="1" customWidth="1"/>
    <col min="21" max="21" width="13.8515625" style="0" hidden="1" customWidth="1"/>
    <col min="22" max="22" width="14.00390625" style="0" hidden="1" customWidth="1"/>
    <col min="23" max="23" width="5.57421875" style="0" hidden="1" customWidth="1"/>
    <col min="24" max="24" width="8.7109375" style="0" hidden="1" customWidth="1"/>
    <col min="25" max="25" width="12.421875" style="0" hidden="1" customWidth="1"/>
    <col min="26" max="26" width="31.7109375" style="0" hidden="1" customWidth="1"/>
    <col min="27" max="27" width="48.28125" style="0" hidden="1" customWidth="1"/>
    <col min="28" max="30" width="13.7109375" style="17" hidden="1" customWidth="1"/>
    <col min="31" max="31" width="3.8515625" style="0" hidden="1" customWidth="1"/>
    <col min="32" max="33" width="3.8515625" style="7" hidden="1" customWidth="1"/>
    <col min="34" max="34" width="50.28125" style="0" hidden="1" customWidth="1"/>
    <col min="35" max="38" width="0" style="0" hidden="1" customWidth="1"/>
  </cols>
  <sheetData>
    <row r="1" spans="1:30" s="7" customFormat="1" ht="33.75">
      <c r="A1" s="23" t="s">
        <v>459</v>
      </c>
      <c r="B1" s="23"/>
      <c r="C1" s="23"/>
      <c r="D1" s="23"/>
      <c r="AB1" s="17"/>
      <c r="AC1" s="17"/>
      <c r="AD1" s="17"/>
    </row>
    <row r="2" spans="1:34" s="13" customFormat="1" ht="15">
      <c r="A2" s="13" t="s">
        <v>282</v>
      </c>
      <c r="B2" s="13" t="s">
        <v>460</v>
      </c>
      <c r="C2" s="13" t="s">
        <v>461</v>
      </c>
      <c r="D2" s="13" t="s">
        <v>269</v>
      </c>
      <c r="E2" s="13" t="s">
        <v>158</v>
      </c>
      <c r="O2" s="13" t="s">
        <v>2</v>
      </c>
      <c r="P2" s="13" t="s">
        <v>285</v>
      </c>
      <c r="Q2" s="13" t="s">
        <v>286</v>
      </c>
      <c r="R2" s="13" t="s">
        <v>284</v>
      </c>
      <c r="S2" s="13" t="s">
        <v>136</v>
      </c>
      <c r="T2" s="13" t="s">
        <v>283</v>
      </c>
      <c r="U2" s="13" t="s">
        <v>287</v>
      </c>
      <c r="V2" s="13" t="s">
        <v>121</v>
      </c>
      <c r="W2" s="13" t="s">
        <v>165</v>
      </c>
      <c r="X2" s="13" t="s">
        <v>288</v>
      </c>
      <c r="Y2" s="13" t="s">
        <v>289</v>
      </c>
      <c r="Z2" s="13" t="s">
        <v>378</v>
      </c>
      <c r="AA2" s="13" t="s">
        <v>379</v>
      </c>
      <c r="AB2" s="16" t="s">
        <v>383</v>
      </c>
      <c r="AC2" s="16" t="s">
        <v>383</v>
      </c>
      <c r="AD2" s="16" t="s">
        <v>383</v>
      </c>
      <c r="AE2"/>
      <c r="AF2" s="7"/>
      <c r="AG2" s="7"/>
      <c r="AH2" s="13" t="s">
        <v>269</v>
      </c>
    </row>
    <row r="3" spans="1:37" ht="30">
      <c r="A3" s="15" t="str">
        <f aca="true" t="shared" si="0" ref="A3:A20">TRIM(Z3)</f>
        <v>Dr. Chad Michael Barnes</v>
      </c>
      <c r="B3" s="15" t="str">
        <f>AA3</f>
        <v>412 2nd St E  Redwood Falls MN 56283</v>
      </c>
      <c r="C3" s="14" t="s">
        <v>380</v>
      </c>
      <c r="D3" t="s">
        <v>441</v>
      </c>
      <c r="E3" t="s">
        <v>468</v>
      </c>
      <c r="O3" s="7" t="s">
        <v>290</v>
      </c>
      <c r="P3" s="7" t="s">
        <v>292</v>
      </c>
      <c r="Q3" s="7" t="s">
        <v>29</v>
      </c>
      <c r="R3" s="7" t="s">
        <v>291</v>
      </c>
      <c r="T3" s="7" t="s">
        <v>293</v>
      </c>
      <c r="U3" s="7"/>
      <c r="V3" s="7" t="s">
        <v>294</v>
      </c>
      <c r="W3" s="7" t="s">
        <v>130</v>
      </c>
      <c r="X3" s="7">
        <v>56283</v>
      </c>
      <c r="Y3" s="7" t="s">
        <v>295</v>
      </c>
      <c r="Z3" t="str">
        <f>CONCATENATE(O3," ",P3," ",Q3," ",R3)</f>
        <v>Dr. Chad Michael Barnes</v>
      </c>
      <c r="AA3" t="str">
        <f>CONCATENATE(T3," ",U3," ",V3," ",W3," ",X3)</f>
        <v>412 2nd St E  Redwood Falls MN 56283</v>
      </c>
      <c r="AB3" s="17" t="s">
        <v>384</v>
      </c>
      <c r="AC3" s="17" t="s">
        <v>385</v>
      </c>
      <c r="AD3" s="17" t="s">
        <v>386</v>
      </c>
      <c r="AE3" t="str">
        <f ca="1">VLOOKUP(RANDBETWEEN(1,3),$AJ$3:$AK$5,2,FALSE)</f>
        <v>(F)</v>
      </c>
      <c r="AF3" s="7" t="str">
        <f ca="1">VLOOKUP(RANDBETWEEN(1,3),$AJ$3:$AK$5,2,FALSE)</f>
        <v>(C)</v>
      </c>
      <c r="AG3" s="7" t="str">
        <f ca="1">VLOOKUP(RANDBETWEEN(1,3),$AJ$3:$AK$5,2,FALSE)</f>
        <v>(O)</v>
      </c>
      <c r="AH3" s="17" t="str">
        <f aca="true" t="shared" si="1" ref="AH3:AH20">AB3&amp;AE3&amp;", "&amp;AC3&amp;AF3&amp;","&amp;AD3</f>
        <v>(325) 351-7334(F), (665) 048-4818(C),(875) 733-5531</v>
      </c>
      <c r="AJ3">
        <v>1</v>
      </c>
      <c r="AK3" s="17" t="s">
        <v>438</v>
      </c>
    </row>
    <row r="4" spans="1:37" ht="45">
      <c r="A4" s="15" t="str">
        <f t="shared" si="0"/>
        <v>Christensen, Jesse Lee</v>
      </c>
      <c r="B4" s="15" t="str">
        <f aca="true" t="shared" si="2" ref="B4:B20">AA4</f>
        <v>1104 County Rd D W Apt 120 New Brighton MN 55112</v>
      </c>
      <c r="C4" s="14" t="s">
        <v>381</v>
      </c>
      <c r="D4" t="s">
        <v>442</v>
      </c>
      <c r="E4" t="s">
        <v>469</v>
      </c>
      <c r="O4" s="7"/>
      <c r="P4" s="7" t="s">
        <v>297</v>
      </c>
      <c r="Q4" s="7" t="s">
        <v>298</v>
      </c>
      <c r="R4" s="7" t="s">
        <v>296</v>
      </c>
      <c r="T4" s="7" t="s">
        <v>299</v>
      </c>
      <c r="U4" s="7" t="s">
        <v>300</v>
      </c>
      <c r="V4" s="7" t="s">
        <v>301</v>
      </c>
      <c r="W4" s="7" t="s">
        <v>130</v>
      </c>
      <c r="X4" s="7">
        <v>55112</v>
      </c>
      <c r="Y4" s="7" t="s">
        <v>302</v>
      </c>
      <c r="Z4" t="str">
        <f>CONCATENATE(R4,", ",P4," ",Q4)</f>
        <v>Christensen, Jesse Lee</v>
      </c>
      <c r="AA4" s="7" t="str">
        <f aca="true" t="shared" si="3" ref="AA4:AA20">CONCATENATE(T4," ",U4," ",V4," ",W4," ",X4)</f>
        <v>1104 County Rd D W Apt 120 New Brighton MN 55112</v>
      </c>
      <c r="AB4" s="17" t="s">
        <v>387</v>
      </c>
      <c r="AC4" s="17" t="s">
        <v>388</v>
      </c>
      <c r="AD4" s="17" t="s">
        <v>389</v>
      </c>
      <c r="AE4" s="7" t="str">
        <f aca="true" ca="1" t="shared" si="4" ref="AE4:AG20">VLOOKUP(RANDBETWEEN(1,3),$AJ$3:$AK$5,2,FALSE)</f>
        <v>(O)</v>
      </c>
      <c r="AF4" s="7" t="str">
        <f ca="1" t="shared" si="4"/>
        <v>(F)</v>
      </c>
      <c r="AG4" s="7" t="str">
        <f ca="1" t="shared" si="4"/>
        <v>(F)</v>
      </c>
      <c r="AH4" s="17" t="str">
        <f t="shared" si="1"/>
        <v>(341) 385-4484(O), (219) 930-4347(F),(234) 572-2670</v>
      </c>
      <c r="AI4" s="7"/>
      <c r="AJ4">
        <v>2</v>
      </c>
      <c r="AK4" s="17" t="s">
        <v>439</v>
      </c>
    </row>
    <row r="5" spans="1:37" ht="45">
      <c r="A5" s="15" t="str">
        <f t="shared" si="0"/>
        <v>Cochrane-Helebrant, Barbara Joan</v>
      </c>
      <c r="B5" s="15" t="str">
        <f t="shared" si="2"/>
        <v>2324 Silver Ln NE Apt 105 New Brighton MN 55112</v>
      </c>
      <c r="C5" s="14" t="s">
        <v>382</v>
      </c>
      <c r="D5" t="s">
        <v>443</v>
      </c>
      <c r="O5" s="7"/>
      <c r="P5" s="7" t="s">
        <v>304</v>
      </c>
      <c r="Q5" s="7" t="s">
        <v>305</v>
      </c>
      <c r="R5" s="7" t="s">
        <v>303</v>
      </c>
      <c r="T5" s="7" t="s">
        <v>306</v>
      </c>
      <c r="U5" s="7" t="s">
        <v>307</v>
      </c>
      <c r="V5" s="7" t="s">
        <v>301</v>
      </c>
      <c r="W5" s="7" t="s">
        <v>130</v>
      </c>
      <c r="X5" s="7">
        <v>55112</v>
      </c>
      <c r="Y5" s="7" t="s">
        <v>308</v>
      </c>
      <c r="Z5" s="7" t="str">
        <f>CONCATENATE(R5,", ",P5," ",Q5)</f>
        <v>Cochrane-Helebrant, Barbara Joan</v>
      </c>
      <c r="AA5" s="7" t="str">
        <f t="shared" si="3"/>
        <v>2324 Silver Ln NE Apt 105 New Brighton MN 55112</v>
      </c>
      <c r="AB5" s="17" t="s">
        <v>390</v>
      </c>
      <c r="AC5" s="17" t="s">
        <v>391</v>
      </c>
      <c r="AD5" s="17" t="s">
        <v>392</v>
      </c>
      <c r="AE5" s="7" t="str">
        <f ca="1" t="shared" si="4"/>
        <v>(C)</v>
      </c>
      <c r="AF5" s="7" t="str">
        <f ca="1" t="shared" si="4"/>
        <v>(F)</v>
      </c>
      <c r="AG5" s="7" t="str">
        <f ca="1" t="shared" si="4"/>
        <v>(F)</v>
      </c>
      <c r="AH5" s="17" t="str">
        <f t="shared" si="1"/>
        <v>(556) 222-3770(C), (594) 648-5349(F),(314) 172-2519</v>
      </c>
      <c r="AI5" s="7"/>
      <c r="AJ5">
        <v>3</v>
      </c>
      <c r="AK5" s="17" t="s">
        <v>440</v>
      </c>
    </row>
    <row r="6" spans="1:35" ht="15">
      <c r="A6" s="7" t="str">
        <f t="shared" si="0"/>
        <v>English, Patrick B</v>
      </c>
      <c r="B6" s="7" t="str">
        <f t="shared" si="2"/>
        <v>203 Lincoln Ave  Mentor MN 56736</v>
      </c>
      <c r="D6" t="s">
        <v>444</v>
      </c>
      <c r="O6" s="7"/>
      <c r="P6" s="7" t="s">
        <v>310</v>
      </c>
      <c r="Q6" s="7" t="s">
        <v>311</v>
      </c>
      <c r="R6" s="7" t="s">
        <v>309</v>
      </c>
      <c r="T6" s="7" t="s">
        <v>312</v>
      </c>
      <c r="U6" s="7"/>
      <c r="V6" s="7" t="s">
        <v>313</v>
      </c>
      <c r="W6" s="7" t="s">
        <v>130</v>
      </c>
      <c r="X6" s="7">
        <v>56736</v>
      </c>
      <c r="Y6" s="7" t="s">
        <v>314</v>
      </c>
      <c r="Z6" s="7" t="str">
        <f>CONCATENATE(R6,", ",P6," ",Q6)</f>
        <v>English, Patrick B</v>
      </c>
      <c r="AA6" s="7" t="str">
        <f t="shared" si="3"/>
        <v>203 Lincoln Ave  Mentor MN 56736</v>
      </c>
      <c r="AB6" s="17" t="s">
        <v>393</v>
      </c>
      <c r="AC6" s="17" t="s">
        <v>394</v>
      </c>
      <c r="AD6" s="17" t="s">
        <v>395</v>
      </c>
      <c r="AE6" s="7" t="str">
        <f ca="1" t="shared" si="4"/>
        <v>(F)</v>
      </c>
      <c r="AF6" s="7" t="str">
        <f ca="1" t="shared" si="4"/>
        <v>(F)</v>
      </c>
      <c r="AG6" s="7" t="str">
        <f ca="1" t="shared" si="4"/>
        <v>(C)</v>
      </c>
      <c r="AH6" s="17" t="str">
        <f t="shared" si="1"/>
        <v>(264) 304-9056(F), (673) 075-3495(F),(696) 801-5222</v>
      </c>
      <c r="AI6" s="7"/>
    </row>
    <row r="7" spans="1:35" ht="15">
      <c r="A7" s="7" t="str">
        <f t="shared" si="0"/>
        <v>Helebrant, Michael Todd</v>
      </c>
      <c r="B7" s="7" t="str">
        <f t="shared" si="2"/>
        <v>2324 Silver Ln NE Apt 105 New Brighton MN 55112</v>
      </c>
      <c r="D7" t="s">
        <v>445</v>
      </c>
      <c r="O7" s="7"/>
      <c r="P7" s="7" t="s">
        <v>29</v>
      </c>
      <c r="Q7" s="7" t="s">
        <v>316</v>
      </c>
      <c r="R7" s="7" t="s">
        <v>315</v>
      </c>
      <c r="T7" s="7" t="s">
        <v>306</v>
      </c>
      <c r="U7" s="7" t="s">
        <v>307</v>
      </c>
      <c r="V7" s="7" t="s">
        <v>301</v>
      </c>
      <c r="W7" s="7" t="s">
        <v>130</v>
      </c>
      <c r="X7" s="7">
        <v>55112</v>
      </c>
      <c r="Y7" s="7" t="s">
        <v>308</v>
      </c>
      <c r="Z7" s="7" t="str">
        <f>CONCATENATE(R7,", ",P7," ",Q7)</f>
        <v>Helebrant, Michael Todd</v>
      </c>
      <c r="AA7" s="7" t="str">
        <f t="shared" si="3"/>
        <v>2324 Silver Ln NE Apt 105 New Brighton MN 55112</v>
      </c>
      <c r="AB7" s="17" t="s">
        <v>396</v>
      </c>
      <c r="AC7" s="17" t="s">
        <v>397</v>
      </c>
      <c r="AD7" s="17" t="s">
        <v>398</v>
      </c>
      <c r="AE7" s="7" t="str">
        <f ca="1" t="shared" si="4"/>
        <v>(O)</v>
      </c>
      <c r="AF7" s="7" t="str">
        <f ca="1" t="shared" si="4"/>
        <v>(O)</v>
      </c>
      <c r="AG7" s="7" t="str">
        <f ca="1" t="shared" si="4"/>
        <v>(F)</v>
      </c>
      <c r="AH7" s="17" t="str">
        <f t="shared" si="1"/>
        <v>(763) 616-1388(O), (314) 221-8807(O),(753) 358-2940</v>
      </c>
      <c r="AI7" s="7"/>
    </row>
    <row r="8" spans="1:35" ht="15">
      <c r="A8" s="7" t="str">
        <f t="shared" si="0"/>
        <v>Dr. Donald Eugene Ide Sr</v>
      </c>
      <c r="B8" s="7" t="str">
        <f t="shared" si="2"/>
        <v>310 New Brighton Rd  New Brighton MN 55112</v>
      </c>
      <c r="D8" t="s">
        <v>446</v>
      </c>
      <c r="O8" s="7" t="s">
        <v>290</v>
      </c>
      <c r="P8" s="7" t="s">
        <v>318</v>
      </c>
      <c r="Q8" s="7" t="s">
        <v>319</v>
      </c>
      <c r="R8" s="7" t="s">
        <v>317</v>
      </c>
      <c r="S8" s="7" t="s">
        <v>44</v>
      </c>
      <c r="T8" s="7" t="s">
        <v>320</v>
      </c>
      <c r="U8" s="7"/>
      <c r="V8" s="7" t="s">
        <v>301</v>
      </c>
      <c r="W8" s="7" t="s">
        <v>130</v>
      </c>
      <c r="X8" s="7">
        <v>55112</v>
      </c>
      <c r="Y8" s="7" t="s">
        <v>321</v>
      </c>
      <c r="Z8" s="7" t="str">
        <f>CONCATENATE(O8," ",P8," ",Q8," ",R8," ",S8)</f>
        <v>Dr. Donald Eugene Ide Sr</v>
      </c>
      <c r="AA8" s="7" t="str">
        <f t="shared" si="3"/>
        <v>310 New Brighton Rd  New Brighton MN 55112</v>
      </c>
      <c r="AB8" s="17" t="s">
        <v>399</v>
      </c>
      <c r="AC8" s="17" t="s">
        <v>400</v>
      </c>
      <c r="AD8" s="17" t="s">
        <v>401</v>
      </c>
      <c r="AE8" s="7" t="str">
        <f ca="1" t="shared" si="4"/>
        <v>(F)</v>
      </c>
      <c r="AF8" s="7" t="str">
        <f ca="1" t="shared" si="4"/>
        <v>(F)</v>
      </c>
      <c r="AG8" s="7" t="str">
        <f ca="1" t="shared" si="4"/>
        <v>(O)</v>
      </c>
      <c r="AH8" s="17" t="str">
        <f t="shared" si="1"/>
        <v>(359) 832-3004(F), (125) 460-2099(F),(173) 786-2379</v>
      </c>
      <c r="AI8" s="7"/>
    </row>
    <row r="9" spans="1:35" ht="15">
      <c r="A9" s="7" t="str">
        <f t="shared" si="0"/>
        <v>Linda M Keller</v>
      </c>
      <c r="B9" s="7" t="str">
        <f t="shared" si="2"/>
        <v>1524 Highway 96 W  Arden Hills MN 55112</v>
      </c>
      <c r="D9" t="s">
        <v>447</v>
      </c>
      <c r="O9" s="7"/>
      <c r="P9" s="7" t="s">
        <v>323</v>
      </c>
      <c r="Q9" s="7" t="s">
        <v>109</v>
      </c>
      <c r="R9" s="7" t="s">
        <v>322</v>
      </c>
      <c r="T9" s="7" t="s">
        <v>324</v>
      </c>
      <c r="U9" s="7"/>
      <c r="V9" s="7" t="s">
        <v>325</v>
      </c>
      <c r="W9" s="7" t="s">
        <v>130</v>
      </c>
      <c r="X9" s="7">
        <v>55112</v>
      </c>
      <c r="Y9" s="7" t="s">
        <v>326</v>
      </c>
      <c r="Z9" s="7" t="str">
        <f>CONCATENATE(O9," ",P9," ",Q9," ",R9," ",S9)</f>
        <v> Linda M Keller </v>
      </c>
      <c r="AA9" s="7" t="str">
        <f t="shared" si="3"/>
        <v>1524 Highway 96 W  Arden Hills MN 55112</v>
      </c>
      <c r="AB9" s="17" t="s">
        <v>402</v>
      </c>
      <c r="AC9" s="17" t="s">
        <v>403</v>
      </c>
      <c r="AD9" s="17" t="s">
        <v>404</v>
      </c>
      <c r="AE9" s="7" t="str">
        <f ca="1" t="shared" si="4"/>
        <v>(C)</v>
      </c>
      <c r="AF9" s="7" t="str">
        <f ca="1" t="shared" si="4"/>
        <v>(O)</v>
      </c>
      <c r="AG9" s="7" t="str">
        <f ca="1" t="shared" si="4"/>
        <v>(F)</v>
      </c>
      <c r="AH9" s="17" t="str">
        <f t="shared" si="1"/>
        <v>(146) 703-5361(C), (656) 273-1172(O),(398) 105-1499</v>
      </c>
      <c r="AI9" s="7"/>
    </row>
    <row r="10" spans="1:35" ht="15">
      <c r="A10" s="7" t="str">
        <f t="shared" si="0"/>
        <v>Angela Jean Lease</v>
      </c>
      <c r="B10" s="7" t="str">
        <f t="shared" si="2"/>
        <v>515 3rd St NE  Little Falls MN 56345</v>
      </c>
      <c r="D10" t="s">
        <v>448</v>
      </c>
      <c r="O10" s="7"/>
      <c r="P10" s="7" t="s">
        <v>328</v>
      </c>
      <c r="Q10" s="7" t="s">
        <v>329</v>
      </c>
      <c r="R10" s="7" t="s">
        <v>327</v>
      </c>
      <c r="T10" s="7" t="s">
        <v>330</v>
      </c>
      <c r="U10" s="7"/>
      <c r="V10" s="7" t="s">
        <v>331</v>
      </c>
      <c r="W10" s="7" t="s">
        <v>130</v>
      </c>
      <c r="X10" s="7">
        <v>56345</v>
      </c>
      <c r="Y10" s="7" t="s">
        <v>332</v>
      </c>
      <c r="Z10" s="7" t="str">
        <f>CONCATENATE(O10," ",P10," ",Q10," ",R10," ",S10)</f>
        <v> Angela Jean Lease </v>
      </c>
      <c r="AA10" s="7" t="str">
        <f t="shared" si="3"/>
        <v>515 3rd St NE  Little Falls MN 56345</v>
      </c>
      <c r="AB10" s="17" t="s">
        <v>405</v>
      </c>
      <c r="AC10" s="17" t="s">
        <v>406</v>
      </c>
      <c r="AD10" s="17" t="s">
        <v>407</v>
      </c>
      <c r="AE10" s="7" t="str">
        <f ca="1" t="shared" si="4"/>
        <v>(F)</v>
      </c>
      <c r="AF10" s="7" t="str">
        <f ca="1" t="shared" si="4"/>
        <v>(O)</v>
      </c>
      <c r="AG10" s="7" t="str">
        <f ca="1" t="shared" si="4"/>
        <v>(C)</v>
      </c>
      <c r="AH10" s="17" t="str">
        <f t="shared" si="1"/>
        <v>(120) 499-3743(F), (220) 044-6224(O),(590) 057-9027</v>
      </c>
      <c r="AI10" s="7"/>
    </row>
    <row r="11" spans="1:35" ht="15">
      <c r="A11" s="7" t="str">
        <f t="shared" si="0"/>
        <v>Mr Gerald Stanley Leight Jr</v>
      </c>
      <c r="B11" s="7" t="str">
        <f t="shared" si="2"/>
        <v>2199 Long Lake Rd  New Brighton MN 55112</v>
      </c>
      <c r="D11" t="s">
        <v>457</v>
      </c>
      <c r="O11" s="7" t="s">
        <v>45</v>
      </c>
      <c r="P11" s="7" t="s">
        <v>334</v>
      </c>
      <c r="Q11" s="7" t="s">
        <v>335</v>
      </c>
      <c r="R11" s="7" t="s">
        <v>333</v>
      </c>
      <c r="S11" s="7" t="s">
        <v>43</v>
      </c>
      <c r="T11" s="7" t="s">
        <v>336</v>
      </c>
      <c r="U11" s="7"/>
      <c r="V11" s="7" t="s">
        <v>301</v>
      </c>
      <c r="W11" s="7" t="s">
        <v>130</v>
      </c>
      <c r="X11" s="7">
        <v>55112</v>
      </c>
      <c r="Y11" s="7" t="s">
        <v>337</v>
      </c>
      <c r="Z11" s="7" t="str">
        <f>CONCATENATE(O11," ",P11," ",Q11," ",R11," ",S11)</f>
        <v>Mr Gerald Stanley Leight Jr</v>
      </c>
      <c r="AA11" s="7" t="str">
        <f t="shared" si="3"/>
        <v>2199 Long Lake Rd  New Brighton MN 55112</v>
      </c>
      <c r="AB11" s="17" t="s">
        <v>408</v>
      </c>
      <c r="AC11" s="17" t="s">
        <v>409</v>
      </c>
      <c r="AD11" s="17" t="s">
        <v>410</v>
      </c>
      <c r="AE11" s="7" t="str">
        <f ca="1" t="shared" si="4"/>
        <v>(O)</v>
      </c>
      <c r="AF11" s="7" t="str">
        <f ca="1" t="shared" si="4"/>
        <v>(C)</v>
      </c>
      <c r="AG11" s="7" t="str">
        <f ca="1" t="shared" si="4"/>
        <v>(O)</v>
      </c>
      <c r="AH11" s="17" t="str">
        <f t="shared" si="1"/>
        <v>(228) 534-8070(O), (249) 059-3828(C),(636) 406-3175</v>
      </c>
      <c r="AI11" s="7"/>
    </row>
    <row r="12" spans="1:35" ht="15">
      <c r="A12" s="7" t="str">
        <f t="shared" si="0"/>
        <v>Mellon, Elizabeth Ann</v>
      </c>
      <c r="B12" s="7" t="str">
        <f t="shared" si="2"/>
        <v>108 Windsor Ln  New Brighton MN 55112</v>
      </c>
      <c r="D12" t="s">
        <v>449</v>
      </c>
      <c r="O12" s="7"/>
      <c r="P12" s="7" t="s">
        <v>339</v>
      </c>
      <c r="Q12" s="7" t="s">
        <v>6</v>
      </c>
      <c r="R12" s="7" t="s">
        <v>338</v>
      </c>
      <c r="T12" s="7" t="s">
        <v>340</v>
      </c>
      <c r="U12" s="7"/>
      <c r="V12" s="7" t="s">
        <v>301</v>
      </c>
      <c r="W12" s="7" t="s">
        <v>130</v>
      </c>
      <c r="X12" s="7">
        <v>55112</v>
      </c>
      <c r="Y12" s="7" t="s">
        <v>341</v>
      </c>
      <c r="Z12" s="7" t="str">
        <f>CONCATENATE(R12,", ",P12," ",Q12)</f>
        <v>Mellon, Elizabeth Ann</v>
      </c>
      <c r="AA12" s="7" t="str">
        <f t="shared" si="3"/>
        <v>108 Windsor Ln  New Brighton MN 55112</v>
      </c>
      <c r="AB12" s="17" t="s">
        <v>411</v>
      </c>
      <c r="AC12" s="17" t="s">
        <v>412</v>
      </c>
      <c r="AD12" s="17" t="s">
        <v>413</v>
      </c>
      <c r="AE12" s="7" t="str">
        <f ca="1" t="shared" si="4"/>
        <v>(C)</v>
      </c>
      <c r="AF12" s="7" t="str">
        <f ca="1" t="shared" si="4"/>
        <v>(C)</v>
      </c>
      <c r="AG12" s="7" t="str">
        <f ca="1" t="shared" si="4"/>
        <v>(O)</v>
      </c>
      <c r="AH12" s="17" t="str">
        <f t="shared" si="1"/>
        <v>(310) 708-1490(C), (444) 666-9297(C),(908) 186-4254</v>
      </c>
      <c r="AI12" s="7"/>
    </row>
    <row r="13" spans="1:35" ht="15">
      <c r="A13" s="7" t="str">
        <f t="shared" si="0"/>
        <v>Michael John Menth</v>
      </c>
      <c r="B13" s="7" t="str">
        <f t="shared" si="2"/>
        <v>12798 Rushmoor Blvd  Crosslake MN 56442</v>
      </c>
      <c r="D13" t="s">
        <v>450</v>
      </c>
      <c r="O13" s="7"/>
      <c r="P13" s="7" t="s">
        <v>29</v>
      </c>
      <c r="Q13" s="7" t="s">
        <v>32</v>
      </c>
      <c r="R13" s="7" t="s">
        <v>342</v>
      </c>
      <c r="T13" s="7" t="s">
        <v>343</v>
      </c>
      <c r="U13" s="7"/>
      <c r="V13" s="7" t="s">
        <v>344</v>
      </c>
      <c r="W13" s="7" t="s">
        <v>130</v>
      </c>
      <c r="X13" s="7">
        <v>56442</v>
      </c>
      <c r="Y13" s="7" t="s">
        <v>345</v>
      </c>
      <c r="Z13" s="7" t="str">
        <f>CONCATENATE(P13," ",Q13," ",R13)</f>
        <v>Michael John Menth</v>
      </c>
      <c r="AA13" s="7" t="str">
        <f t="shared" si="3"/>
        <v>12798 Rushmoor Blvd  Crosslake MN 56442</v>
      </c>
      <c r="AB13" s="17" t="s">
        <v>414</v>
      </c>
      <c r="AC13" s="17" t="s">
        <v>415</v>
      </c>
      <c r="AD13" s="17" t="s">
        <v>416</v>
      </c>
      <c r="AE13" s="7" t="str">
        <f ca="1" t="shared" si="4"/>
        <v>(O)</v>
      </c>
      <c r="AF13" s="7" t="str">
        <f ca="1" t="shared" si="4"/>
        <v>(F)</v>
      </c>
      <c r="AG13" s="7" t="str">
        <f ca="1" t="shared" si="4"/>
        <v>(F)</v>
      </c>
      <c r="AH13" s="17" t="str">
        <f t="shared" si="1"/>
        <v>(868) 748-8393(O), (591) 067-4224(F),(964) 151-3840</v>
      </c>
      <c r="AI13" s="7"/>
    </row>
    <row r="14" spans="1:35" ht="15">
      <c r="A14" s="7" t="str">
        <f t="shared" si="0"/>
        <v>Tara Nitz</v>
      </c>
      <c r="B14" s="7" t="str">
        <f t="shared" si="2"/>
        <v>3109 Girard Ave S Apt 1 Minneapolis MN 55408</v>
      </c>
      <c r="D14" t="s">
        <v>451</v>
      </c>
      <c r="O14" s="7"/>
      <c r="P14" s="7" t="s">
        <v>347</v>
      </c>
      <c r="Q14" s="7"/>
      <c r="R14" s="7" t="s">
        <v>346</v>
      </c>
      <c r="T14" s="7" t="s">
        <v>348</v>
      </c>
      <c r="U14" s="7" t="s">
        <v>349</v>
      </c>
      <c r="V14" s="7" t="s">
        <v>350</v>
      </c>
      <c r="W14" s="7" t="s">
        <v>130</v>
      </c>
      <c r="X14" s="7">
        <v>55408</v>
      </c>
      <c r="Y14" s="7" t="s">
        <v>351</v>
      </c>
      <c r="Z14" s="7" t="str">
        <f aca="true" t="shared" si="5" ref="Z14:Z20">CONCATENATE(P14," ",Q14," ",R14)</f>
        <v>Tara  Nitz</v>
      </c>
      <c r="AA14" s="7" t="str">
        <f t="shared" si="3"/>
        <v>3109 Girard Ave S Apt 1 Minneapolis MN 55408</v>
      </c>
      <c r="AB14" s="17" t="s">
        <v>417</v>
      </c>
      <c r="AC14" s="17" t="s">
        <v>418</v>
      </c>
      <c r="AD14" s="17" t="s">
        <v>419</v>
      </c>
      <c r="AE14" s="7" t="str">
        <f ca="1" t="shared" si="4"/>
        <v>(O)</v>
      </c>
      <c r="AF14" s="7" t="str">
        <f ca="1" t="shared" si="4"/>
        <v>(C)</v>
      </c>
      <c r="AG14" s="7" t="str">
        <f ca="1" t="shared" si="4"/>
        <v>(O)</v>
      </c>
      <c r="AH14" s="17" t="str">
        <f t="shared" si="1"/>
        <v>(663) 296-7704(O), (431) 165-0416(C),(583) 898-7819</v>
      </c>
      <c r="AI14" s="7"/>
    </row>
    <row r="15" spans="1:35" ht="15">
      <c r="A15" s="7" t="str">
        <f t="shared" si="0"/>
        <v>Andrew Ourada</v>
      </c>
      <c r="B15" s="7" t="str">
        <f t="shared" si="2"/>
        <v>623 Middle St W  Redwood Falls MN 56283</v>
      </c>
      <c r="D15" t="s">
        <v>452</v>
      </c>
      <c r="O15" s="7"/>
      <c r="P15" s="7" t="s">
        <v>37</v>
      </c>
      <c r="Q15" s="7"/>
      <c r="R15" s="7" t="s">
        <v>352</v>
      </c>
      <c r="T15" s="7" t="s">
        <v>353</v>
      </c>
      <c r="U15" s="7"/>
      <c r="V15" s="7" t="s">
        <v>294</v>
      </c>
      <c r="W15" s="7" t="s">
        <v>130</v>
      </c>
      <c r="X15" s="7">
        <v>56283</v>
      </c>
      <c r="Y15" s="7" t="s">
        <v>354</v>
      </c>
      <c r="Z15" s="7" t="str">
        <f t="shared" si="5"/>
        <v>Andrew  Ourada</v>
      </c>
      <c r="AA15" s="7" t="str">
        <f t="shared" si="3"/>
        <v>623 Middle St W  Redwood Falls MN 56283</v>
      </c>
      <c r="AB15" s="17" t="s">
        <v>420</v>
      </c>
      <c r="AC15" s="17" t="s">
        <v>421</v>
      </c>
      <c r="AD15" s="17" t="s">
        <v>422</v>
      </c>
      <c r="AE15" s="7" t="str">
        <f ca="1" t="shared" si="4"/>
        <v>(F)</v>
      </c>
      <c r="AF15" s="7" t="str">
        <f ca="1" t="shared" si="4"/>
        <v>(F)</v>
      </c>
      <c r="AG15" s="7" t="str">
        <f ca="1" t="shared" si="4"/>
        <v>(F)</v>
      </c>
      <c r="AH15" s="17" t="str">
        <f t="shared" si="1"/>
        <v>(403) 237-7986(F), (360) 698-2534(F),(817) 360-8832</v>
      </c>
      <c r="AI15" s="7"/>
    </row>
    <row r="16" spans="1:35" ht="15">
      <c r="A16" s="7" t="str">
        <f t="shared" si="0"/>
        <v>Charles Schmidt</v>
      </c>
      <c r="B16" s="7" t="str">
        <f t="shared" si="2"/>
        <v>107 Flynn St E  Redwood Falls MN 56283</v>
      </c>
      <c r="D16" t="s">
        <v>453</v>
      </c>
      <c r="O16" s="7"/>
      <c r="P16" s="7" t="s">
        <v>356</v>
      </c>
      <c r="Q16" s="7"/>
      <c r="R16" s="7" t="s">
        <v>355</v>
      </c>
      <c r="T16" s="7" t="s">
        <v>357</v>
      </c>
      <c r="U16" s="7"/>
      <c r="V16" s="7" t="s">
        <v>294</v>
      </c>
      <c r="W16" s="7" t="s">
        <v>130</v>
      </c>
      <c r="X16" s="7">
        <v>56283</v>
      </c>
      <c r="Y16" s="7" t="s">
        <v>358</v>
      </c>
      <c r="Z16" s="7" t="str">
        <f t="shared" si="5"/>
        <v>Charles  Schmidt</v>
      </c>
      <c r="AA16" s="7" t="str">
        <f t="shared" si="3"/>
        <v>107 Flynn St E  Redwood Falls MN 56283</v>
      </c>
      <c r="AB16" s="17" t="s">
        <v>423</v>
      </c>
      <c r="AC16" s="17" t="s">
        <v>424</v>
      </c>
      <c r="AD16" s="17" t="s">
        <v>425</v>
      </c>
      <c r="AE16" s="7" t="str">
        <f ca="1" t="shared" si="4"/>
        <v>(C)</v>
      </c>
      <c r="AF16" s="7" t="str">
        <f ca="1" t="shared" si="4"/>
        <v>(C)</v>
      </c>
      <c r="AG16" s="7" t="str">
        <f ca="1" t="shared" si="4"/>
        <v>(C)</v>
      </c>
      <c r="AH16" s="17" t="str">
        <f t="shared" si="1"/>
        <v>(880) 662-5676(C), (808) 322-5283(C),(880) 516-5887</v>
      </c>
      <c r="AI16" s="7"/>
    </row>
    <row r="17" spans="1:35" ht="15">
      <c r="A17" s="7" t="str">
        <f t="shared" si="0"/>
        <v>Barbara Jane Stumpf</v>
      </c>
      <c r="B17" s="7" t="str">
        <f t="shared" si="2"/>
        <v>11635 Hillton Rd  Little Falls MN 56345</v>
      </c>
      <c r="D17" t="s">
        <v>454</v>
      </c>
      <c r="O17" s="7"/>
      <c r="P17" s="7" t="s">
        <v>304</v>
      </c>
      <c r="Q17" s="7" t="s">
        <v>360</v>
      </c>
      <c r="R17" s="7" t="s">
        <v>359</v>
      </c>
      <c r="T17" s="7" t="s">
        <v>361</v>
      </c>
      <c r="U17" s="7"/>
      <c r="V17" s="7" t="s">
        <v>331</v>
      </c>
      <c r="W17" s="7" t="s">
        <v>130</v>
      </c>
      <c r="X17" s="7">
        <v>56345</v>
      </c>
      <c r="Y17" s="7" t="s">
        <v>362</v>
      </c>
      <c r="Z17" s="7" t="str">
        <f t="shared" si="5"/>
        <v>Barbara Jane Stumpf</v>
      </c>
      <c r="AA17" s="7" t="str">
        <f t="shared" si="3"/>
        <v>11635 Hillton Rd  Little Falls MN 56345</v>
      </c>
      <c r="AB17" s="17" t="s">
        <v>426</v>
      </c>
      <c r="AC17" s="17" t="s">
        <v>427</v>
      </c>
      <c r="AD17" s="17" t="s">
        <v>428</v>
      </c>
      <c r="AE17" s="7" t="str">
        <f ca="1" t="shared" si="4"/>
        <v>(O)</v>
      </c>
      <c r="AF17" s="7" t="str">
        <f ca="1" t="shared" si="4"/>
        <v>(O)</v>
      </c>
      <c r="AG17" s="7" t="str">
        <f ca="1" t="shared" si="4"/>
        <v>(C)</v>
      </c>
      <c r="AH17" s="17" t="str">
        <f t="shared" si="1"/>
        <v>(730) 557-2791(O), (600) 897-0857(O),(137) 312-0374</v>
      </c>
      <c r="AI17" s="7"/>
    </row>
    <row r="18" spans="1:35" ht="15">
      <c r="A18" s="7" t="str">
        <f t="shared" si="0"/>
        <v>Michael Leo Tierney</v>
      </c>
      <c r="B18" s="7" t="str">
        <f t="shared" si="2"/>
        <v>1149 Sextant Ave W  Roseville MN 55113</v>
      </c>
      <c r="D18" t="s">
        <v>455</v>
      </c>
      <c r="O18" s="7"/>
      <c r="P18" s="7" t="s">
        <v>29</v>
      </c>
      <c r="Q18" s="7" t="s">
        <v>364</v>
      </c>
      <c r="R18" s="7" t="s">
        <v>363</v>
      </c>
      <c r="T18" s="7" t="s">
        <v>365</v>
      </c>
      <c r="U18" s="7"/>
      <c r="V18" s="7" t="s">
        <v>366</v>
      </c>
      <c r="W18" s="7" t="s">
        <v>130</v>
      </c>
      <c r="X18" s="7">
        <v>55113</v>
      </c>
      <c r="Y18" s="7" t="s">
        <v>367</v>
      </c>
      <c r="Z18" s="7" t="str">
        <f t="shared" si="5"/>
        <v>Michael Leo Tierney</v>
      </c>
      <c r="AA18" s="7" t="str">
        <f t="shared" si="3"/>
        <v>1149 Sextant Ave W  Roseville MN 55113</v>
      </c>
      <c r="AB18" s="17" t="s">
        <v>429</v>
      </c>
      <c r="AC18" s="17" t="s">
        <v>430</v>
      </c>
      <c r="AD18" s="17" t="s">
        <v>431</v>
      </c>
      <c r="AE18" s="7" t="str">
        <f ca="1" t="shared" si="4"/>
        <v>(F)</v>
      </c>
      <c r="AF18" s="7" t="str">
        <f ca="1" t="shared" si="4"/>
        <v>(O)</v>
      </c>
      <c r="AG18" s="7" t="str">
        <f ca="1" t="shared" si="4"/>
        <v>(F)</v>
      </c>
      <c r="AH18" s="17" t="str">
        <f t="shared" si="1"/>
        <v>(981) 174-3015(F), (124) 620-0270(O),(427) 600-9288</v>
      </c>
      <c r="AI18" s="7"/>
    </row>
    <row r="19" spans="1:35" ht="15">
      <c r="A19" s="7" t="str">
        <f t="shared" si="0"/>
        <v>Marilyn Sonja Walhof</v>
      </c>
      <c r="B19" s="7" t="str">
        <f t="shared" si="2"/>
        <v>1122 Chelsea Ct  New Brighton MN 55112</v>
      </c>
      <c r="D19" t="s">
        <v>458</v>
      </c>
      <c r="O19" s="7"/>
      <c r="P19" s="7" t="s">
        <v>369</v>
      </c>
      <c r="Q19" s="7" t="s">
        <v>370</v>
      </c>
      <c r="R19" s="7" t="s">
        <v>368</v>
      </c>
      <c r="T19" s="7" t="s">
        <v>371</v>
      </c>
      <c r="U19" s="7"/>
      <c r="V19" s="7" t="s">
        <v>301</v>
      </c>
      <c r="W19" s="7" t="s">
        <v>130</v>
      </c>
      <c r="X19" s="7">
        <v>55112</v>
      </c>
      <c r="Y19" s="7" t="s">
        <v>372</v>
      </c>
      <c r="Z19" s="7" t="str">
        <f t="shared" si="5"/>
        <v>Marilyn Sonja Walhof</v>
      </c>
      <c r="AA19" s="7" t="str">
        <f t="shared" si="3"/>
        <v>1122 Chelsea Ct  New Brighton MN 55112</v>
      </c>
      <c r="AB19" s="17" t="s">
        <v>432</v>
      </c>
      <c r="AC19" s="17" t="s">
        <v>433</v>
      </c>
      <c r="AD19" s="17" t="s">
        <v>434</v>
      </c>
      <c r="AE19" s="7" t="str">
        <f ca="1" t="shared" si="4"/>
        <v>(F)</v>
      </c>
      <c r="AF19" s="7" t="str">
        <f ca="1" t="shared" si="4"/>
        <v>(O)</v>
      </c>
      <c r="AG19" s="7" t="str">
        <f ca="1" t="shared" si="4"/>
        <v>(F)</v>
      </c>
      <c r="AH19" s="17" t="str">
        <f t="shared" si="1"/>
        <v>(767) 957-6300(F), (286) 524-4389(O),(643) 911-7325</v>
      </c>
      <c r="AI19" s="7"/>
    </row>
    <row r="20" spans="1:35" ht="15">
      <c r="A20" s="7" t="str">
        <f t="shared" si="0"/>
        <v>Laurine Emma Jean Zimmerman</v>
      </c>
      <c r="B20" s="7" t="str">
        <f t="shared" si="2"/>
        <v>16772 Highway 27  Little Falls MN 56345</v>
      </c>
      <c r="D20" t="s">
        <v>456</v>
      </c>
      <c r="O20" s="7"/>
      <c r="P20" s="7" t="s">
        <v>374</v>
      </c>
      <c r="Q20" s="7" t="s">
        <v>375</v>
      </c>
      <c r="R20" s="7" t="s">
        <v>373</v>
      </c>
      <c r="T20" s="7" t="s">
        <v>376</v>
      </c>
      <c r="U20" s="7"/>
      <c r="V20" s="7" t="s">
        <v>331</v>
      </c>
      <c r="W20" s="7" t="s">
        <v>130</v>
      </c>
      <c r="X20" s="7">
        <v>56345</v>
      </c>
      <c r="Y20" s="7" t="s">
        <v>377</v>
      </c>
      <c r="Z20" s="7" t="str">
        <f t="shared" si="5"/>
        <v>Laurine Emma Jean Zimmerman</v>
      </c>
      <c r="AA20" s="7" t="str">
        <f t="shared" si="3"/>
        <v>16772 Highway 27  Little Falls MN 56345</v>
      </c>
      <c r="AB20" s="17" t="s">
        <v>435</v>
      </c>
      <c r="AC20" s="17" t="s">
        <v>436</v>
      </c>
      <c r="AD20" s="17" t="s">
        <v>437</v>
      </c>
      <c r="AE20" s="7" t="str">
        <f ca="1" t="shared" si="4"/>
        <v>(C)</v>
      </c>
      <c r="AF20" s="7" t="str">
        <f ca="1" t="shared" si="4"/>
        <v>(F)</v>
      </c>
      <c r="AG20" s="7" t="str">
        <f ca="1" t="shared" si="4"/>
        <v>(O)</v>
      </c>
      <c r="AH20" s="17" t="str">
        <f t="shared" si="1"/>
        <v>(393) 988-2873(C), (293) 878-0391(F),(152) 808-7668</v>
      </c>
      <c r="AI20" s="7"/>
    </row>
    <row r="21" ht="15">
      <c r="A21" s="7"/>
    </row>
    <row r="22" ht="15">
      <c r="A22" s="7"/>
    </row>
    <row r="23" ht="15">
      <c r="A23" s="7"/>
    </row>
    <row r="24" ht="15">
      <c r="A24" s="7"/>
    </row>
    <row r="25" ht="15">
      <c r="A25" s="7"/>
    </row>
    <row r="26" ht="15">
      <c r="A26" s="7"/>
    </row>
    <row r="27" ht="15">
      <c r="A27" s="7"/>
    </row>
    <row r="28" ht="15">
      <c r="A28" s="7"/>
    </row>
    <row r="29" ht="15">
      <c r="A29" s="7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</dc:creator>
  <cp:keywords/>
  <dc:description/>
  <cp:lastModifiedBy>Mark</cp:lastModifiedBy>
  <dcterms:created xsi:type="dcterms:W3CDTF">2012-03-22T19:24:33Z</dcterms:created>
  <dcterms:modified xsi:type="dcterms:W3CDTF">2013-04-30T20:04:50Z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