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34.32\e\inetpub\wwwroot\Trailblz-com-v2\Credit-Card-Payment-Merchant-Gateway\"/>
    </mc:Choice>
  </mc:AlternateContent>
  <workbookProtection workbookAlgorithmName="SHA-512" workbookHashValue="Y66JjXnEFKV9y4l4GMnF+RCYCZv6iz5Jl1tf41ehsidNl7JtE2fBzClkLTXbGa8enLPyVVPm0W4L/RQ+pE4DYg==" workbookSaltValue="5NIz00V14rLfKMnMjIoLnQ==" workbookSpinCount="100000" lockStructure="1"/>
  <bookViews>
    <workbookView showSheetTabs="0" xWindow="120" yWindow="135" windowWidth="7635" windowHeight="3420"/>
  </bookViews>
  <sheets>
    <sheet name="Sheet1" sheetId="1" r:id="rId1"/>
    <sheet name="Sheet2" sheetId="2" r:id="rId2"/>
    <sheet name="Sheet3" sheetId="3" r:id="rId3"/>
  </sheets>
  <definedNames>
    <definedName name="batchfee">Sheet1!#REF!</definedName>
    <definedName name="NumberOfDonationsPerMonth">Sheet1!$D$5</definedName>
    <definedName name="TotalAmountPerMonth">Sheet1!$D$3</definedName>
    <definedName name="userSetupFee">Sheet1!$N$10</definedName>
  </definedNames>
  <calcPr calcId="152511"/>
</workbook>
</file>

<file path=xl/calcChain.xml><?xml version="1.0" encoding="utf-8"?>
<calcChain xmlns="http://schemas.openxmlformats.org/spreadsheetml/2006/main">
  <c r="X9" i="1" l="1"/>
  <c r="Y9" i="1"/>
  <c r="Z9" i="1"/>
  <c r="AA9" i="1"/>
  <c r="D9" i="1" l="1"/>
  <c r="X11" i="1"/>
  <c r="Z11" i="1"/>
  <c r="AA11" i="1"/>
  <c r="F11" i="1"/>
  <c r="D11" i="1" l="1"/>
  <c r="X10" i="1"/>
  <c r="X12" i="1"/>
  <c r="Z12" i="1" l="1"/>
  <c r="AA12" i="1"/>
  <c r="Y8" i="1" l="1"/>
  <c r="AA10" i="1" l="1"/>
  <c r="AA8" i="1"/>
  <c r="Y10" i="1"/>
  <c r="Z10" i="1"/>
  <c r="Z8" i="1"/>
  <c r="F10" i="1"/>
  <c r="X8" i="1"/>
  <c r="D12" i="1" l="1"/>
  <c r="D10" i="1"/>
  <c r="D8" i="1"/>
  <c r="AD11" i="1" s="1"/>
  <c r="AD12" i="1" l="1"/>
  <c r="AD10" i="1"/>
  <c r="AD8" i="1"/>
</calcChain>
</file>

<file path=xl/sharedStrings.xml><?xml version="1.0" encoding="utf-8"?>
<sst xmlns="http://schemas.openxmlformats.org/spreadsheetml/2006/main" count="30" uniqueCount="27">
  <si>
    <t>Authorize.net</t>
  </si>
  <si>
    <t>Transaction Fee</t>
  </si>
  <si>
    <t>Vanco</t>
  </si>
  <si>
    <t>1 Month</t>
  </si>
  <si>
    <t xml:space="preserve">Set Up </t>
  </si>
  <si>
    <t>Gateway</t>
  </si>
  <si>
    <t>Committement Period</t>
  </si>
  <si>
    <t>PayPal Pro</t>
  </si>
  <si>
    <t>Authorize.net:</t>
  </si>
  <si>
    <t>Vanco:</t>
  </si>
  <si>
    <t>PayPal Pro:</t>
  </si>
  <si>
    <t>Batch Fee/User set-up fee</t>
  </si>
  <si>
    <t>Approx QTY of donations received ONLINE in a Month</t>
  </si>
  <si>
    <t>One-Time Setup Fee</t>
  </si>
  <si>
    <t>PLUS</t>
  </si>
  <si>
    <r>
      <t xml:space="preserve">Approx. TOTAL </t>
    </r>
    <r>
      <rPr>
        <b/>
        <sz val="11"/>
        <color rgb="FF00B050"/>
        <rFont val="Calibri"/>
        <family val="2"/>
        <scheme val="minor"/>
      </rPr>
      <t>$$</t>
    </r>
    <r>
      <rPr>
        <b/>
        <sz val="11"/>
        <color theme="1"/>
        <rFont val="Calibri"/>
        <family val="2"/>
        <scheme val="minor"/>
      </rPr>
      <t xml:space="preserve"> Received ONLINE in a Month:</t>
    </r>
  </si>
  <si>
    <t xml:space="preserve"> </t>
  </si>
  <si>
    <r>
      <t xml:space="preserve">Approx Average Cost/Month </t>
    </r>
    <r>
      <rPr>
        <b/>
        <sz val="9"/>
        <color theme="1"/>
        <rFont val="Calibri"/>
        <family val="2"/>
        <scheme val="minor"/>
      </rPr>
      <t>(Does NOT include one-time setup fee)</t>
    </r>
  </si>
  <si>
    <t>Rates</t>
  </si>
  <si>
    <t>monthly</t>
  </si>
  <si>
    <t>batch</t>
  </si>
  <si>
    <t>% fee</t>
  </si>
  <si>
    <t>trx fee</t>
  </si>
  <si>
    <t>Monthly Fee</t>
  </si>
  <si>
    <r>
      <t>PayPal Pro (</t>
    </r>
    <r>
      <rPr>
        <b/>
        <sz val="11"/>
        <color rgb="FF990033"/>
        <rFont val="Calibri"/>
        <family val="2"/>
        <scheme val="minor"/>
      </rPr>
      <t>valid 501(c)(3) status</t>
    </r>
    <r>
      <rPr>
        <b/>
        <sz val="11"/>
        <color theme="1"/>
        <rFont val="Calibri"/>
        <family val="2"/>
        <scheme val="minor"/>
      </rPr>
      <t>):</t>
    </r>
  </si>
  <si>
    <t>Anedot:</t>
  </si>
  <si>
    <t>None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</si>
</sst>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quot;$&quot;#,##0.00;[Red]&quot;$&quot;#,##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0"/>
      <name val="Arial"/>
      <family val="2"/>
    </font>
    <font>
      <b/>
      <sz val="18"/>
      <color theme="1"/>
      <name val="Calibri"/>
      <family val="2"/>
      <scheme val="minor"/>
    </font>
    <font>
      <b/>
      <sz val="11"/>
      <color rgb="FF00B050"/>
      <name val="Calibri"/>
      <family val="2"/>
      <scheme val="minor"/>
    </font>
    <font>
      <b/>
      <sz val="9"/>
      <color theme="1"/>
      <name val="Calibri"/>
      <family val="2"/>
      <scheme val="minor"/>
    </font>
    <font>
      <sz val="12"/>
      <color theme="1"/>
      <name val="Calibri"/>
      <family val="2"/>
      <scheme val="minor"/>
    </font>
    <font>
      <b/>
      <sz val="11"/>
      <color rgb="FF990033"/>
      <name val="Calibri"/>
      <family val="2"/>
      <scheme val="minor"/>
    </font>
  </fonts>
  <fills count="3">
    <fill>
      <patternFill patternType="none"/>
    </fill>
    <fill>
      <patternFill patternType="gray125"/>
    </fill>
    <fill>
      <patternFill patternType="solid">
        <fgColor rgb="FF99FFCC"/>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10" fontId="0" fillId="0" borderId="0" xfId="0" applyNumberFormat="1"/>
    <xf numFmtId="0" fontId="0" fillId="0" borderId="0" xfId="0"/>
    <xf numFmtId="7" fontId="3" fillId="0" borderId="0" xfId="1" applyNumberFormat="1" applyFont="1"/>
    <xf numFmtId="10" fontId="3" fillId="0" borderId="0" xfId="3" applyNumberFormat="1" applyFont="1"/>
    <xf numFmtId="7" fontId="0" fillId="0" borderId="0" xfId="0" applyNumberFormat="1"/>
    <xf numFmtId="0" fontId="2" fillId="0" borderId="0" xfId="0" applyFont="1"/>
    <xf numFmtId="0" fontId="2" fillId="0" borderId="0" xfId="0" applyFont="1" applyAlignment="1">
      <alignment horizontal="right" wrapText="1"/>
    </xf>
    <xf numFmtId="0" fontId="2" fillId="0" borderId="0" xfId="0" applyFont="1" applyAlignment="1">
      <alignment horizontal="left" indent="1"/>
    </xf>
    <xf numFmtId="7" fontId="0" fillId="0" borderId="0" xfId="0" applyNumberFormat="1" applyBorder="1"/>
    <xf numFmtId="0" fontId="2" fillId="0" borderId="4" xfId="0" applyFont="1" applyFill="1" applyBorder="1" applyAlignment="1">
      <alignment horizontal="right" wrapText="1"/>
    </xf>
    <xf numFmtId="0" fontId="0" fillId="0" borderId="0" xfId="0" applyFill="1" applyBorder="1"/>
    <xf numFmtId="0" fontId="2" fillId="0" borderId="0" xfId="0" applyFont="1" applyFill="1" applyBorder="1" applyAlignment="1">
      <alignment horizontal="right" wrapText="1"/>
    </xf>
    <xf numFmtId="164" fontId="0" fillId="0" borderId="0" xfId="2" applyNumberFormat="1" applyFont="1" applyBorder="1" applyAlignment="1">
      <alignment horizontal="center"/>
    </xf>
    <xf numFmtId="0" fontId="0" fillId="0" borderId="1" xfId="0" applyBorder="1"/>
    <xf numFmtId="0" fontId="0" fillId="0" borderId="2" xfId="0" applyBorder="1"/>
    <xf numFmtId="0" fontId="0" fillId="0" borderId="3" xfId="0" applyBorder="1"/>
    <xf numFmtId="0" fontId="0" fillId="0" borderId="0" xfId="0" applyBorder="1"/>
    <xf numFmtId="0" fontId="0" fillId="0" borderId="5" xfId="0" applyBorder="1"/>
    <xf numFmtId="4" fontId="0" fillId="0" borderId="0" xfId="0" applyNumberFormat="1" applyBorder="1"/>
    <xf numFmtId="0" fontId="2" fillId="0" borderId="6" xfId="0" applyFont="1" applyBorder="1" applyAlignment="1">
      <alignment horizontal="right" wrapText="1"/>
    </xf>
    <xf numFmtId="0" fontId="0" fillId="0" borderId="7" xfId="0" applyBorder="1"/>
    <xf numFmtId="0" fontId="0" fillId="0" borderId="8" xfId="0" applyBorder="1"/>
    <xf numFmtId="0" fontId="2" fillId="0" borderId="7" xfId="0" applyFont="1" applyBorder="1" applyAlignment="1">
      <alignment horizontal="right" wrapText="1"/>
    </xf>
    <xf numFmtId="7" fontId="0" fillId="0" borderId="0" xfId="0" applyNumberFormat="1" applyBorder="1" applyAlignment="1">
      <alignment horizontal="right"/>
    </xf>
    <xf numFmtId="0" fontId="0" fillId="0" borderId="0" xfId="0" applyBorder="1" applyAlignment="1">
      <alignment horizontal="center"/>
    </xf>
    <xf numFmtId="0" fontId="5" fillId="0" borderId="0" xfId="0" applyFont="1" applyFill="1" applyBorder="1" applyAlignment="1">
      <alignment horizontal="center"/>
    </xf>
    <xf numFmtId="0" fontId="5" fillId="0" borderId="0" xfId="0" applyFont="1" applyFill="1" applyBorder="1" applyAlignment="1"/>
    <xf numFmtId="164" fontId="0" fillId="0" borderId="0" xfId="0" applyNumberFormat="1" applyBorder="1"/>
    <xf numFmtId="0" fontId="2" fillId="0" borderId="0" xfId="0" applyFont="1" applyBorder="1" applyAlignment="1">
      <alignment horizontal="right" wrapText="1"/>
    </xf>
    <xf numFmtId="0" fontId="2" fillId="0" borderId="0" xfId="0" applyFont="1" applyBorder="1"/>
    <xf numFmtId="0" fontId="2" fillId="0" borderId="5" xfId="0" applyFont="1" applyBorder="1"/>
    <xf numFmtId="7" fontId="3" fillId="0" borderId="0" xfId="1" applyNumberFormat="1" applyFont="1" applyBorder="1"/>
    <xf numFmtId="8" fontId="3" fillId="0" borderId="0" xfId="3" applyNumberFormat="1" applyFont="1" applyBorder="1"/>
    <xf numFmtId="10" fontId="3" fillId="0" borderId="0" xfId="3" applyNumberFormat="1" applyFont="1" applyBorder="1"/>
    <xf numFmtId="0" fontId="2" fillId="0" borderId="4" xfId="0" applyFont="1" applyBorder="1" applyAlignment="1">
      <alignment horizontal="right" wrapText="1"/>
    </xf>
    <xf numFmtId="0" fontId="2" fillId="0" borderId="10" xfId="0" applyFont="1" applyBorder="1" applyAlignment="1">
      <alignment horizontal="center" wrapText="1"/>
    </xf>
    <xf numFmtId="0" fontId="2" fillId="0" borderId="10" xfId="0" applyFont="1" applyBorder="1" applyAlignment="1">
      <alignment horizontal="center"/>
    </xf>
    <xf numFmtId="0" fontId="4" fillId="0" borderId="10" xfId="0" applyFont="1" applyBorder="1" applyAlignment="1">
      <alignment horizontal="center" wrapText="1"/>
    </xf>
    <xf numFmtId="0" fontId="2" fillId="0" borderId="10" xfId="0" quotePrefix="1" applyFont="1" applyFill="1" applyBorder="1" applyAlignment="1">
      <alignment horizontal="center" wrapText="1"/>
    </xf>
    <xf numFmtId="0" fontId="0" fillId="0" borderId="10" xfId="0" applyBorder="1" applyAlignment="1">
      <alignment horizontal="center"/>
    </xf>
    <xf numFmtId="0" fontId="0" fillId="0" borderId="11" xfId="0" applyBorder="1"/>
    <xf numFmtId="0" fontId="0" fillId="0" borderId="12" xfId="0" applyBorder="1"/>
    <xf numFmtId="0" fontId="2" fillId="0" borderId="13" xfId="0" applyFont="1" applyBorder="1" applyAlignment="1">
      <alignment horizontal="center" wrapText="1"/>
    </xf>
    <xf numFmtId="0" fontId="0" fillId="0" borderId="12" xfId="0" applyBorder="1" applyAlignment="1">
      <alignment horizontal="center"/>
    </xf>
    <xf numFmtId="0" fontId="0" fillId="0" borderId="14" xfId="0" applyBorder="1"/>
    <xf numFmtId="0" fontId="8" fillId="2" borderId="9" xfId="0" applyFont="1" applyFill="1" applyBorder="1" applyAlignment="1" applyProtection="1">
      <alignment horizontal="center"/>
      <protection locked="0"/>
    </xf>
    <xf numFmtId="164" fontId="8" fillId="2" borderId="9" xfId="2" applyNumberFormat="1" applyFont="1" applyFill="1" applyBorder="1" applyAlignment="1" applyProtection="1">
      <alignment horizontal="center"/>
      <protection locked="0"/>
    </xf>
    <xf numFmtId="10" fontId="3" fillId="0" borderId="0" xfId="3" applyNumberFormat="1" applyFont="1" applyFill="1" applyBorder="1"/>
    <xf numFmtId="0" fontId="2" fillId="0" borderId="10" xfId="0" applyFont="1" applyFill="1" applyBorder="1" applyAlignment="1">
      <alignment horizontal="center" wrapText="1"/>
    </xf>
  </cellXfs>
  <cellStyles count="4">
    <cellStyle name="Comma" xfId="1" builtinId="3"/>
    <cellStyle name="Currency" xfId="2" builtinId="4"/>
    <cellStyle name="Normal" xfId="0" builtinId="0"/>
    <cellStyle name="Percent" xfId="3" builtinId="5"/>
  </cellStyles>
  <dxfs count="3">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2" defaultPivotStyle="PivotStyleLight16"/>
  <colors>
    <mruColors>
      <color rgb="FF990033"/>
      <color rgb="FFFF33CC"/>
      <color rgb="FF0C8DC4"/>
      <color rgb="FF739C28"/>
      <color rgb="FF51B3CE"/>
      <color rgb="FFF4A81C"/>
      <color rgb="FF2F5571"/>
      <color rgb="FF99FFCC"/>
      <color rgb="FF66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Gateway Cost Comparison</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cat>
            <c:strRef>
              <c:f>Sheet1!$B$8:$B$12</c:f>
              <c:strCache>
                <c:ptCount val="5"/>
                <c:pt idx="0">
                  <c:v>Authorize.net:</c:v>
                </c:pt>
                <c:pt idx="1">
                  <c:v>Anedot:</c:v>
                </c:pt>
                <c:pt idx="2">
                  <c:v>Vanco:</c:v>
                </c:pt>
                <c:pt idx="3">
                  <c:v>PayPal Pro (valid 501(c)(3) status):</c:v>
                </c:pt>
                <c:pt idx="4">
                  <c:v>PayPal Pro:</c:v>
                </c:pt>
              </c:strCache>
            </c:strRef>
          </c:cat>
          <c:val>
            <c:numRef>
              <c:f>Sheet1!$C$8:$C$12</c:f>
              <c:numCache>
                <c:formatCode>General</c:formatCode>
                <c:ptCount val="5"/>
              </c:numCache>
            </c:numRef>
          </c:val>
        </c:ser>
        <c:ser>
          <c:idx val="1"/>
          <c:order val="1"/>
          <c:spPr>
            <a:solidFill>
              <a:srgbClr val="2F5571"/>
            </a:solidFill>
            <a:ln>
              <a:noFill/>
            </a:ln>
            <a:effectLst/>
            <a:sp3d/>
          </c:spPr>
          <c:invertIfNegative val="0"/>
          <c:dPt>
            <c:idx val="1"/>
            <c:invertIfNegative val="0"/>
            <c:bubble3D val="0"/>
            <c:spPr>
              <a:solidFill>
                <a:schemeClr val="accent3">
                  <a:lumMod val="75000"/>
                </a:schemeClr>
              </a:solidFill>
              <a:ln>
                <a:noFill/>
              </a:ln>
              <a:effectLst/>
              <a:sp3d/>
            </c:spPr>
          </c:dPt>
          <c:dPt>
            <c:idx val="2"/>
            <c:invertIfNegative val="0"/>
            <c:bubble3D val="0"/>
            <c:spPr>
              <a:solidFill>
                <a:srgbClr val="F4A81C"/>
              </a:solidFill>
              <a:ln>
                <a:noFill/>
              </a:ln>
              <a:effectLst/>
              <a:sp3d/>
            </c:spPr>
          </c:dPt>
          <c:dPt>
            <c:idx val="3"/>
            <c:invertIfNegative val="0"/>
            <c:bubble3D val="0"/>
            <c:spPr>
              <a:solidFill>
                <a:srgbClr val="0C8DC4"/>
              </a:solidFill>
              <a:ln>
                <a:noFill/>
              </a:ln>
              <a:effectLst/>
              <a:sp3d/>
            </c:spPr>
          </c:dPt>
          <c:cat>
            <c:strRef>
              <c:f>Sheet1!$B$8:$B$12</c:f>
              <c:strCache>
                <c:ptCount val="5"/>
                <c:pt idx="0">
                  <c:v>Authorize.net:</c:v>
                </c:pt>
                <c:pt idx="1">
                  <c:v>Anedot:</c:v>
                </c:pt>
                <c:pt idx="2">
                  <c:v>Vanco:</c:v>
                </c:pt>
                <c:pt idx="3">
                  <c:v>PayPal Pro (valid 501(c)(3) status):</c:v>
                </c:pt>
                <c:pt idx="4">
                  <c:v>PayPal Pro:</c:v>
                </c:pt>
              </c:strCache>
            </c:strRef>
          </c:cat>
          <c:val>
            <c:numRef>
              <c:f>Sheet1!$D$8:$D$12</c:f>
              <c:numCache>
                <c:formatCode>"$"#,##0.00_);\("$"#,##0.00\)</c:formatCode>
                <c:ptCount val="5"/>
                <c:pt idx="0">
                  <c:v>753.5333333333333</c:v>
                </c:pt>
                <c:pt idx="1">
                  <c:v>978.9</c:v>
                </c:pt>
                <c:pt idx="2">
                  <c:v>697</c:v>
                </c:pt>
                <c:pt idx="3">
                  <c:v>583</c:v>
                </c:pt>
                <c:pt idx="4">
                  <c:v>758</c:v>
                </c:pt>
              </c:numCache>
            </c:numRef>
          </c:val>
        </c:ser>
        <c:dLbls>
          <c:showLegendKey val="0"/>
          <c:showVal val="0"/>
          <c:showCatName val="0"/>
          <c:showSerName val="0"/>
          <c:showPercent val="0"/>
          <c:showBubbleSize val="0"/>
        </c:dLbls>
        <c:gapWidth val="150"/>
        <c:shape val="box"/>
        <c:axId val="498739936"/>
        <c:axId val="498746992"/>
        <c:axId val="0"/>
      </c:bar3DChart>
      <c:catAx>
        <c:axId val="4987399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498746992"/>
        <c:crosses val="autoZero"/>
        <c:auto val="1"/>
        <c:lblAlgn val="ctr"/>
        <c:lblOffset val="100"/>
        <c:noMultiLvlLbl val="0"/>
      </c:catAx>
      <c:valAx>
        <c:axId val="498746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739936"/>
        <c:crosses val="autoZero"/>
        <c:crossBetween val="between"/>
      </c:valAx>
      <c:spPr>
        <a:noFill/>
        <a:ln>
          <a:noFill/>
        </a:ln>
        <a:effectLst/>
      </c:spPr>
    </c:plotArea>
    <c:plotVisOnly val="1"/>
    <c:dispBlanksAs val="gap"/>
    <c:showDLblsOverMax val="0"/>
  </c:chart>
  <c:spPr>
    <a:solidFill>
      <a:schemeClr val="bg1"/>
    </a:solidFill>
    <a:ln w="63500" cap="flat" cmpd="sng" algn="ctr">
      <a:solidFill>
        <a:srgbClr val="739C28"/>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47626</xdr:colOff>
      <xdr:row>14</xdr:row>
      <xdr:rowOff>109536</xdr:rowOff>
    </xdr:from>
    <xdr:to>
      <xdr:col>5</xdr:col>
      <xdr:colOff>219076</xdr:colOff>
      <xdr:row>26</xdr:row>
      <xdr:rowOff>23811</xdr:rowOff>
    </xdr:to>
    <xdr:sp macro="" textlink="">
      <xdr:nvSpPr>
        <xdr:cNvPr id="2" name="TextBox 1"/>
        <xdr:cNvSpPr txBox="1"/>
      </xdr:nvSpPr>
      <xdr:spPr>
        <a:xfrm>
          <a:off x="457201" y="2881311"/>
          <a:ext cx="5410200" cy="2200275"/>
        </a:xfrm>
        <a:prstGeom prst="rect">
          <a:avLst/>
        </a:prstGeom>
        <a:solidFill>
          <a:schemeClr val="lt1"/>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Feature Notes</a:t>
          </a:r>
        </a:p>
        <a:p>
          <a:endParaRPr lang="en-US" sz="1100"/>
        </a:p>
        <a:p>
          <a:r>
            <a:rPr lang="en-US" sz="1100"/>
            <a:t>Recurring Donations are supported by </a:t>
          </a:r>
          <a:r>
            <a:rPr lang="en-US" sz="1100" b="1" baseline="0">
              <a:solidFill>
                <a:schemeClr val="tx2"/>
              </a:solidFill>
              <a:effectLst/>
              <a:latin typeface="+mn-lt"/>
              <a:ea typeface="+mn-ea"/>
              <a:cs typeface="+mn-cs"/>
            </a:rPr>
            <a:t>Vanco </a:t>
          </a:r>
          <a:r>
            <a:rPr lang="en-US" sz="1100"/>
            <a:t>and </a:t>
          </a:r>
          <a:r>
            <a:rPr lang="en-US" sz="1100" b="1">
              <a:solidFill>
                <a:schemeClr val="tx2"/>
              </a:solidFill>
            </a:rPr>
            <a:t>Authorize.net</a:t>
          </a:r>
          <a:r>
            <a:rPr lang="en-US" sz="1100"/>
            <a:t>.  </a:t>
          </a:r>
        </a:p>
        <a:p>
          <a:r>
            <a:rPr lang="en-US" sz="1100" b="1">
              <a:solidFill>
                <a:schemeClr val="tx2"/>
              </a:solidFill>
            </a:rPr>
            <a:t>Both </a:t>
          </a:r>
          <a:r>
            <a:rPr lang="en-US" sz="1100" baseline="0"/>
            <a:t>will populate your database with subsequent transactions that occur from recurring donations. If you process a transaction using </a:t>
          </a:r>
          <a:r>
            <a:rPr lang="en-US" sz="1100" b="1" baseline="0">
              <a:solidFill>
                <a:schemeClr val="tx2"/>
              </a:solidFill>
              <a:effectLst/>
              <a:latin typeface="+mn-lt"/>
              <a:ea typeface="+mn-ea"/>
              <a:cs typeface="+mn-cs"/>
            </a:rPr>
            <a:t>Vanco or Authorize.net</a:t>
          </a:r>
          <a:r>
            <a:rPr lang="en-US" sz="1100" baseline="0"/>
            <a:t> card readers or through Vanco's donation page (instead of your Trail Blazer donation page), those transactions will flow to your Trail Blazer database during an update process that occurs irregularly.  You can expect them within 24 hours.</a:t>
          </a:r>
        </a:p>
        <a:p>
          <a:endParaRPr lang="en-US" sz="1100" baseline="0"/>
        </a:p>
        <a:p>
          <a:r>
            <a:rPr lang="en-US" sz="1100" baseline="0"/>
            <a:t> </a:t>
          </a:r>
          <a:r>
            <a:rPr lang="en-US" sz="1100" b="1" baseline="0">
              <a:solidFill>
                <a:schemeClr val="accent1">
                  <a:lumMod val="75000"/>
                </a:schemeClr>
              </a:solidFill>
            </a:rPr>
            <a:t>PayPal Pro and Anedot</a:t>
          </a:r>
          <a:r>
            <a:rPr lang="en-US" sz="1100" b="1" baseline="0"/>
            <a:t> </a:t>
          </a:r>
          <a:r>
            <a:rPr lang="en-US" sz="1100" b="0" baseline="0"/>
            <a:t>do not </a:t>
          </a:r>
          <a:r>
            <a:rPr lang="en-US" sz="1100" baseline="0"/>
            <a:t>support these features.</a:t>
          </a:r>
          <a:endParaRPr lang="en-US" sz="1100"/>
        </a:p>
      </xdr:txBody>
    </xdr:sp>
    <xdr:clientData/>
  </xdr:twoCellAnchor>
  <xdr:twoCellAnchor>
    <xdr:from>
      <xdr:col>5</xdr:col>
      <xdr:colOff>666750</xdr:colOff>
      <xdr:row>14</xdr:row>
      <xdr:rowOff>109536</xdr:rowOff>
    </xdr:from>
    <xdr:to>
      <xdr:col>14</xdr:col>
      <xdr:colOff>781050</xdr:colOff>
      <xdr:row>29</xdr:row>
      <xdr:rowOff>123825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8"/>
  <sheetViews>
    <sheetView showGridLines="0" showRowColHeaders="0" showZeros="0" tabSelected="1" zoomScaleNormal="100" workbookViewId="0">
      <selection activeCell="D3" sqref="D3"/>
    </sheetView>
  </sheetViews>
  <sheetFormatPr defaultColWidth="0" defaultRowHeight="15" x14ac:dyDescent="0.25"/>
  <cols>
    <col min="1" max="1" width="6.140625" style="2" customWidth="1"/>
    <col min="2" max="2" width="49.85546875" customWidth="1"/>
    <col min="3" max="3" width="1.5703125" style="2" customWidth="1"/>
    <col min="4" max="4" width="20" style="2" customWidth="1"/>
    <col min="5" max="5" width="7.140625" style="2" customWidth="1"/>
    <col min="6" max="6" width="17.85546875" customWidth="1"/>
    <col min="7" max="7" width="14.140625" hidden="1" customWidth="1"/>
    <col min="8" max="8" width="9.140625" style="2" hidden="1" customWidth="1"/>
    <col min="9" max="9" width="6" customWidth="1"/>
    <col min="10" max="10" width="13.42578125" hidden="1" customWidth="1"/>
    <col min="11" max="11" width="17.140625" customWidth="1"/>
    <col min="12" max="12" width="8.28515625" hidden="1" customWidth="1"/>
    <col min="13" max="13" width="14.42578125" style="2" customWidth="1"/>
    <col min="14" max="14" width="13.7109375" style="2" customWidth="1"/>
    <col min="15" max="15" width="12.5703125" style="2" customWidth="1"/>
    <col min="16" max="16" width="7.5703125" style="2" bestFit="1" customWidth="1"/>
    <col min="17" max="17" width="5.42578125" style="2" customWidth="1"/>
    <col min="18" max="18" width="7.140625" style="2" customWidth="1"/>
    <col min="19" max="21" width="9.140625" style="2" hidden="1"/>
    <col min="22" max="31" width="9.140625" hidden="1"/>
    <col min="32" max="32" width="14.140625" hidden="1"/>
    <col min="33" max="33" width="17" hidden="1"/>
    <col min="34" max="34" width="9" hidden="1"/>
    <col min="35" max="35" width="15" hidden="1"/>
    <col min="36" max="38" width="6.140625" hidden="1"/>
    <col min="39" max="40" width="15.42578125" hidden="1"/>
    <col min="41" max="41" width="6.140625" hidden="1"/>
    <col min="42" max="16384" width="9.140625" hidden="1"/>
  </cols>
  <sheetData>
    <row r="1" spans="1:30" s="2" customFormat="1" ht="15.75" thickBot="1" x14ac:dyDescent="0.3"/>
    <row r="2" spans="1:30" s="2" customFormat="1" x14ac:dyDescent="0.25">
      <c r="B2" s="14"/>
      <c r="C2" s="15"/>
      <c r="D2" s="15"/>
      <c r="E2" s="15"/>
      <c r="F2" s="15"/>
      <c r="G2" s="15"/>
      <c r="H2" s="15"/>
      <c r="I2" s="15"/>
      <c r="J2" s="15"/>
      <c r="K2" s="41"/>
      <c r="L2" s="15"/>
      <c r="M2" s="15"/>
      <c r="N2" s="15"/>
      <c r="O2" s="15"/>
      <c r="P2" s="15"/>
      <c r="Q2" s="16"/>
    </row>
    <row r="3" spans="1:30" ht="15.75" x14ac:dyDescent="0.25">
      <c r="B3" s="10" t="s">
        <v>15</v>
      </c>
      <c r="C3" s="12"/>
      <c r="D3" s="47">
        <v>25000</v>
      </c>
      <c r="E3" s="13"/>
      <c r="F3" s="11"/>
      <c r="G3" s="17"/>
      <c r="H3" s="17"/>
      <c r="I3" s="17"/>
      <c r="J3" s="17"/>
      <c r="K3" s="42"/>
      <c r="L3" s="17"/>
      <c r="M3" s="17"/>
      <c r="N3" s="17"/>
      <c r="O3" s="17"/>
      <c r="P3" s="17"/>
      <c r="Q3" s="18"/>
    </row>
    <row r="4" spans="1:30" s="2" customFormat="1" ht="9" customHeight="1" x14ac:dyDescent="0.25">
      <c r="B4" s="10"/>
      <c r="C4" s="12"/>
      <c r="D4" s="13"/>
      <c r="E4" s="13"/>
      <c r="F4" s="11"/>
      <c r="G4" s="17"/>
      <c r="H4" s="17"/>
      <c r="I4" s="17"/>
      <c r="J4" s="17"/>
      <c r="K4" s="42"/>
      <c r="L4" s="17"/>
      <c r="M4" s="17"/>
      <c r="N4" s="17"/>
      <c r="O4" s="17"/>
      <c r="P4" s="17"/>
      <c r="Q4" s="18"/>
    </row>
    <row r="5" spans="1:30" ht="15.75" x14ac:dyDescent="0.25">
      <c r="B5" s="10" t="s">
        <v>12</v>
      </c>
      <c r="C5" s="12"/>
      <c r="D5" s="46">
        <v>10</v>
      </c>
      <c r="E5" s="25"/>
      <c r="F5" s="11"/>
      <c r="G5" s="17"/>
      <c r="H5" s="17"/>
      <c r="I5" s="17"/>
      <c r="J5" s="17"/>
      <c r="K5" s="42"/>
      <c r="L5" s="17"/>
      <c r="M5" s="17"/>
      <c r="N5" s="17"/>
      <c r="O5" s="17"/>
      <c r="P5" s="17"/>
      <c r="Q5" s="18"/>
    </row>
    <row r="6" spans="1:30" ht="17.25" customHeight="1" x14ac:dyDescent="0.35">
      <c r="B6" s="10"/>
      <c r="C6" s="12"/>
      <c r="D6" s="11"/>
      <c r="E6" s="11"/>
      <c r="F6" s="26" t="s">
        <v>14</v>
      </c>
      <c r="G6" s="27"/>
      <c r="H6" s="27"/>
      <c r="I6" s="17"/>
      <c r="J6" s="17"/>
      <c r="K6" s="42"/>
      <c r="L6" s="17"/>
      <c r="M6" s="17"/>
      <c r="N6" s="17"/>
      <c r="O6" s="17"/>
      <c r="P6"/>
      <c r="Q6" s="18"/>
    </row>
    <row r="7" spans="1:30" ht="39" x14ac:dyDescent="0.25">
      <c r="B7" s="10"/>
      <c r="C7" s="12"/>
      <c r="D7" s="49" t="s">
        <v>17</v>
      </c>
      <c r="E7" s="49"/>
      <c r="F7" s="39" t="s">
        <v>13</v>
      </c>
      <c r="G7" s="39"/>
      <c r="H7" s="39"/>
      <c r="I7" s="40"/>
      <c r="J7" s="37" t="s">
        <v>5</v>
      </c>
      <c r="K7" s="43" t="s">
        <v>6</v>
      </c>
      <c r="L7" s="37" t="s">
        <v>4</v>
      </c>
      <c r="M7" s="36" t="s">
        <v>23</v>
      </c>
      <c r="N7" s="38" t="s">
        <v>11</v>
      </c>
      <c r="O7" s="36" t="s">
        <v>1</v>
      </c>
      <c r="P7" s="37" t="s">
        <v>18</v>
      </c>
      <c r="Q7" s="31"/>
      <c r="X7" t="s">
        <v>19</v>
      </c>
      <c r="Y7" t="s">
        <v>20</v>
      </c>
      <c r="Z7" t="s">
        <v>22</v>
      </c>
      <c r="AA7" t="s">
        <v>21</v>
      </c>
    </row>
    <row r="8" spans="1:30" x14ac:dyDescent="0.25">
      <c r="B8" s="10" t="s">
        <v>8</v>
      </c>
      <c r="C8" s="12"/>
      <c r="D8" s="24">
        <f>SUM(X8:AA8)</f>
        <v>753.5333333333333</v>
      </c>
      <c r="E8" s="24"/>
      <c r="F8" s="28">
        <v>50</v>
      </c>
      <c r="G8" s="17"/>
      <c r="H8" s="17"/>
      <c r="I8" s="17"/>
      <c r="J8" s="30" t="s">
        <v>0</v>
      </c>
      <c r="K8" s="44" t="s">
        <v>3</v>
      </c>
      <c r="L8" s="32">
        <v>149.99</v>
      </c>
      <c r="M8" s="32">
        <v>25</v>
      </c>
      <c r="N8" s="33">
        <v>0.1</v>
      </c>
      <c r="O8" s="32">
        <v>0.35</v>
      </c>
      <c r="P8" s="34">
        <v>2.9000000000000001E-2</v>
      </c>
      <c r="Q8" s="18"/>
      <c r="X8" s="19">
        <f>SUM(M8:M8)</f>
        <v>25</v>
      </c>
      <c r="Y8" s="19">
        <f>NumberOfDonationsPerMonth/30*N8</f>
        <v>3.3333333333333333E-2</v>
      </c>
      <c r="Z8" s="19">
        <f>NumberOfDonationsPerMonth*O8</f>
        <v>3.5</v>
      </c>
      <c r="AA8" s="19">
        <f>$D$3*P8</f>
        <v>725</v>
      </c>
      <c r="AB8" s="17"/>
      <c r="AC8" s="17"/>
      <c r="AD8" s="9" t="b">
        <f>D8=MIN($D$8:$D$12)</f>
        <v>0</v>
      </c>
    </row>
    <row r="9" spans="1:30" s="2" customFormat="1" x14ac:dyDescent="0.25">
      <c r="B9" s="10" t="s">
        <v>25</v>
      </c>
      <c r="C9" s="12"/>
      <c r="D9" s="24">
        <f>SUM(X9:AA9)</f>
        <v>978.9</v>
      </c>
      <c r="E9" s="24"/>
      <c r="F9" s="28">
        <v>0</v>
      </c>
      <c r="G9" s="17"/>
      <c r="H9" s="17"/>
      <c r="I9" s="17"/>
      <c r="J9" s="30"/>
      <c r="K9" s="44" t="s">
        <v>26</v>
      </c>
      <c r="L9" s="32"/>
      <c r="M9" s="32">
        <v>0</v>
      </c>
      <c r="N9" s="33"/>
      <c r="O9" s="32">
        <v>0.39</v>
      </c>
      <c r="P9" s="34">
        <v>3.9E-2</v>
      </c>
      <c r="Q9" s="18"/>
      <c r="X9" s="19">
        <f>SUM(M9:M9)</f>
        <v>0</v>
      </c>
      <c r="Y9" s="19">
        <f>NumberOfDonationsPerMonth/30*N9</f>
        <v>0</v>
      </c>
      <c r="Z9" s="19">
        <f>NumberOfDonationsPerMonth*O9</f>
        <v>3.9000000000000004</v>
      </c>
      <c r="AA9" s="19">
        <f>$D$3*P9</f>
        <v>975</v>
      </c>
      <c r="AB9" s="17"/>
      <c r="AC9" s="17"/>
      <c r="AD9" s="9"/>
    </row>
    <row r="10" spans="1:30" x14ac:dyDescent="0.25">
      <c r="B10" s="10" t="s">
        <v>9</v>
      </c>
      <c r="C10" s="12"/>
      <c r="D10" s="24">
        <f>SUM(X10:AA10)</f>
        <v>697</v>
      </c>
      <c r="E10" s="24"/>
      <c r="F10" s="28">
        <f>L10</f>
        <v>50</v>
      </c>
      <c r="G10" s="17"/>
      <c r="H10" s="17"/>
      <c r="I10" s="17"/>
      <c r="J10" s="30" t="s">
        <v>2</v>
      </c>
      <c r="K10" s="44" t="s">
        <v>3</v>
      </c>
      <c r="L10" s="32">
        <v>50</v>
      </c>
      <c r="M10" s="9">
        <v>0</v>
      </c>
      <c r="N10" s="9">
        <v>0.5</v>
      </c>
      <c r="O10" s="9">
        <v>0.45</v>
      </c>
      <c r="P10" s="34">
        <v>2.75E-2</v>
      </c>
      <c r="Q10" s="18"/>
      <c r="X10" s="19">
        <f t="shared" ref="X10:X12" si="0">SUM(M10:M10)</f>
        <v>0</v>
      </c>
      <c r="Y10" s="19">
        <f>NumberOfDonationsPerMonth*userSetupFee</f>
        <v>5</v>
      </c>
      <c r="Z10" s="19">
        <f>NumberOfDonationsPerMonth*O10</f>
        <v>4.5</v>
      </c>
      <c r="AA10" s="19">
        <f>$D$3*P10</f>
        <v>687.5</v>
      </c>
      <c r="AB10" s="17"/>
      <c r="AC10" s="17"/>
      <c r="AD10" s="9" t="b">
        <f>D10=MIN($D$8:$D$12)</f>
        <v>0</v>
      </c>
    </row>
    <row r="11" spans="1:30" s="2" customFormat="1" x14ac:dyDescent="0.25">
      <c r="B11" s="10" t="s">
        <v>24</v>
      </c>
      <c r="C11" s="12"/>
      <c r="D11" s="24">
        <f>SUM(X11:AA11)</f>
        <v>583</v>
      </c>
      <c r="E11" s="24"/>
      <c r="F11" s="28">
        <f>L11</f>
        <v>0</v>
      </c>
      <c r="G11" s="17"/>
      <c r="H11" s="17"/>
      <c r="I11" s="17"/>
      <c r="J11" s="30"/>
      <c r="K11" s="44" t="s">
        <v>3</v>
      </c>
      <c r="L11" s="32">
        <v>0</v>
      </c>
      <c r="M11" s="9">
        <v>30</v>
      </c>
      <c r="N11" s="9">
        <v>0</v>
      </c>
      <c r="O11" s="9">
        <v>0.3</v>
      </c>
      <c r="P11" s="48">
        <v>2.1999999999999999E-2</v>
      </c>
      <c r="Q11" s="18"/>
      <c r="X11" s="19">
        <f t="shared" ref="X11" si="1">SUM(M11:M11)</f>
        <v>30</v>
      </c>
      <c r="Y11" s="19">
        <v>0</v>
      </c>
      <c r="Z11" s="19">
        <f>NumberOfDonationsPerMonth*O11</f>
        <v>3</v>
      </c>
      <c r="AA11" s="19">
        <f t="shared" ref="AA11" si="2">$D$3*P11</f>
        <v>550</v>
      </c>
      <c r="AB11" s="17"/>
      <c r="AC11" s="17"/>
      <c r="AD11" s="9" t="b">
        <f>D11=MIN($D$8:$D$12)</f>
        <v>1</v>
      </c>
    </row>
    <row r="12" spans="1:30" x14ac:dyDescent="0.25">
      <c r="B12" s="10" t="s">
        <v>10</v>
      </c>
      <c r="C12" s="12"/>
      <c r="D12" s="24">
        <f>SUM(X12:AA12)</f>
        <v>758</v>
      </c>
      <c r="E12" s="24"/>
      <c r="F12" s="28">
        <v>0</v>
      </c>
      <c r="G12" s="17"/>
      <c r="H12" s="17"/>
      <c r="I12" s="17"/>
      <c r="J12" s="30" t="s">
        <v>7</v>
      </c>
      <c r="K12" s="44" t="s">
        <v>3</v>
      </c>
      <c r="L12" s="32">
        <v>0</v>
      </c>
      <c r="M12" s="9">
        <v>30</v>
      </c>
      <c r="N12" s="9">
        <v>0</v>
      </c>
      <c r="O12" s="9">
        <v>0.3</v>
      </c>
      <c r="P12" s="48">
        <v>2.9000000000000001E-2</v>
      </c>
      <c r="Q12" s="18"/>
      <c r="X12" s="19">
        <f t="shared" si="0"/>
        <v>30</v>
      </c>
      <c r="Y12" s="19">
        <v>0</v>
      </c>
      <c r="Z12" s="19">
        <f>NumberOfDonationsPerMonth*O12</f>
        <v>3</v>
      </c>
      <c r="AA12" s="19">
        <f t="shared" ref="AA12" si="3">$D$3*P12</f>
        <v>725</v>
      </c>
      <c r="AB12" s="17"/>
      <c r="AC12" s="17"/>
      <c r="AD12" s="9" t="b">
        <f>D12=MIN($D$8:$D$12)</f>
        <v>0</v>
      </c>
    </row>
    <row r="13" spans="1:30" x14ac:dyDescent="0.25">
      <c r="B13" s="35"/>
      <c r="C13" s="29"/>
      <c r="D13" s="24"/>
      <c r="E13" s="17"/>
      <c r="F13" s="17"/>
      <c r="G13" s="17"/>
      <c r="H13" s="17"/>
      <c r="I13" s="17"/>
      <c r="J13" s="17"/>
      <c r="K13" s="42"/>
      <c r="L13" s="17"/>
      <c r="M13" s="17"/>
      <c r="N13" s="17"/>
      <c r="O13" s="17"/>
      <c r="P13" s="17"/>
      <c r="Q13" s="18"/>
    </row>
    <row r="14" spans="1:30" ht="15.75" thickBot="1" x14ac:dyDescent="0.3">
      <c r="B14" s="20"/>
      <c r="C14" s="23"/>
      <c r="D14" s="21"/>
      <c r="E14" s="21"/>
      <c r="F14" s="21"/>
      <c r="G14" s="21"/>
      <c r="H14" s="21"/>
      <c r="I14" s="21"/>
      <c r="J14" s="21"/>
      <c r="K14" s="45"/>
      <c r="L14" s="21"/>
      <c r="M14" s="21"/>
      <c r="N14" s="21"/>
      <c r="O14" s="21"/>
      <c r="P14" s="21"/>
      <c r="Q14" s="22"/>
    </row>
    <row r="15" spans="1:30" x14ac:dyDescent="0.25">
      <c r="A15" s="2" t="s">
        <v>16</v>
      </c>
      <c r="B15" s="7"/>
      <c r="C15" s="7"/>
    </row>
    <row r="16" spans="1:30" x14ac:dyDescent="0.25">
      <c r="B16" s="7"/>
      <c r="C16" s="7"/>
    </row>
    <row r="17" spans="23:50" x14ac:dyDescent="0.25">
      <c r="AR17" s="2"/>
    </row>
    <row r="18" spans="23:50" x14ac:dyDescent="0.25">
      <c r="AR18" s="2"/>
    </row>
    <row r="19" spans="23:50" x14ac:dyDescent="0.25">
      <c r="W19" s="8"/>
      <c r="X19" s="2"/>
      <c r="Y19" s="3"/>
      <c r="Z19" s="5"/>
      <c r="AA19" s="5"/>
      <c r="AB19" s="5"/>
      <c r="AC19" s="5"/>
      <c r="AD19" s="4"/>
      <c r="AE19" s="1"/>
      <c r="AQ19" s="2"/>
      <c r="AR19" s="2"/>
      <c r="AS19" s="2"/>
      <c r="AT19" s="2"/>
      <c r="AU19" s="2"/>
      <c r="AV19" s="2"/>
      <c r="AW19" s="2"/>
      <c r="AX19" s="2"/>
    </row>
    <row r="20" spans="23:50" x14ac:dyDescent="0.25">
      <c r="W20" s="2"/>
      <c r="X20" s="3"/>
      <c r="Y20" s="5"/>
      <c r="Z20" s="5"/>
      <c r="AA20" s="5"/>
      <c r="AB20" s="5"/>
      <c r="AC20" s="4"/>
      <c r="AD20" s="1"/>
      <c r="AE20" s="1"/>
      <c r="AQ20" s="2"/>
      <c r="AR20" s="2"/>
      <c r="AS20" s="2"/>
      <c r="AT20" s="2"/>
      <c r="AU20" s="2"/>
      <c r="AV20" s="2"/>
      <c r="AW20" s="2"/>
      <c r="AX20" s="2"/>
    </row>
    <row r="31" spans="23:50" hidden="1" x14ac:dyDescent="0.25"/>
    <row r="32" spans="23:50" hidden="1" x14ac:dyDescent="0.25"/>
    <row r="33" spans="7:7" hidden="1" x14ac:dyDescent="0.25"/>
    <row r="34" spans="7:7" hidden="1" x14ac:dyDescent="0.25"/>
    <row r="35" spans="7:7" hidden="1" x14ac:dyDescent="0.25"/>
    <row r="36" spans="7:7" hidden="1" x14ac:dyDescent="0.25"/>
    <row r="37" spans="7:7" hidden="1" x14ac:dyDescent="0.25"/>
    <row r="38" spans="7:7" hidden="1" x14ac:dyDescent="0.25"/>
    <row r="39" spans="7:7" hidden="1" x14ac:dyDescent="0.25"/>
    <row r="40" spans="7:7" s="6" customFormat="1" hidden="1" x14ac:dyDescent="0.25"/>
    <row r="41" spans="7:7" hidden="1" x14ac:dyDescent="0.25"/>
    <row r="42" spans="7:7" hidden="1" x14ac:dyDescent="0.25"/>
    <row r="43" spans="7:7" hidden="1" x14ac:dyDescent="0.25"/>
    <row r="44" spans="7:7" hidden="1" x14ac:dyDescent="0.25"/>
    <row r="45" spans="7:7" s="2" customFormat="1" hidden="1" x14ac:dyDescent="0.25"/>
    <row r="46" spans="7:7" s="2" customFormat="1" hidden="1" x14ac:dyDescent="0.25">
      <c r="G46" s="6"/>
    </row>
    <row r="47" spans="7:7" hidden="1" x14ac:dyDescent="0.25"/>
    <row r="48" spans="7:7" hidden="1" x14ac:dyDescent="0.25"/>
  </sheetData>
  <sheetProtection algorithmName="SHA-512" hashValue="AAMHqZhnBPzW1TW8V1uFHCJ5i53qcV4cwvEZFMnSzkgdebssf6wTsTrmRPvDzQtoRizk7ZlHU9uJClNjMeVg8A==" saltValue="TdURvvORj2mFng9cvHb2EQ==" spinCount="100000" sheet="1" objects="1" scenarios="1" selectLockedCells="1"/>
  <protectedRanges>
    <protectedRange sqref="D3 D5" name="Range1" securityDescriptor="O:WDG:WDD:(A;;CC;;;WD)"/>
  </protectedRanges>
  <mergeCells count="1">
    <mergeCell ref="D7:E7"/>
  </mergeCells>
  <conditionalFormatting sqref="D8:D12">
    <cfRule type="expression" dxfId="2" priority="8">
      <formula>AD8=TRUE</formula>
    </cfRule>
  </conditionalFormatting>
  <conditionalFormatting sqref="E8:E12">
    <cfRule type="expression" dxfId="1" priority="9">
      <formula>#REF!=TRUE</formula>
    </cfRule>
  </conditionalFormatting>
  <conditionalFormatting sqref="D13">
    <cfRule type="expression" dxfId="0" priority="1">
      <formula>AD13=TRUE</formula>
    </cfRule>
  </conditionalFormatting>
  <pageMargins left="0.7" right="0.7" top="0.75" bottom="0.75" header="0.3" footer="0.3"/>
  <pageSetup paperSize="1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Sheet2</vt:lpstr>
      <vt:lpstr>Sheet3</vt:lpstr>
      <vt:lpstr>NumberOfDonationsPerMonth</vt:lpstr>
      <vt:lpstr>TotalAmountPerMonth</vt:lpstr>
      <vt:lpstr>userSetupFee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mpanger</dc:creator>
  <cp:lastModifiedBy>MPANGER</cp:lastModifiedBy>
  <dcterms:created xsi:type="dcterms:W3CDTF">2014-02-26T18:59:10Z</dcterms:created>
  <dcterms:modified xsi:type="dcterms:W3CDTF">2016-11-07T19:13:30Z</dcterms:modified>
</cp:coreProperties>
</file>